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defaultThemeVersion="166925"/>
  <mc:AlternateContent xmlns:mc="http://schemas.openxmlformats.org/markup-compatibility/2006">
    <mc:Choice Requires="x15">
      <x15ac:absPath xmlns:x15ac="http://schemas.microsoft.com/office/spreadsheetml/2010/11/ac" url="https://planeacionnacional-my.sharepoint.com/personal/dianaramirez_dnp_gov_co/Documents/Grupo Infraestructura de Datos/Documentos Caracterización de Ecosistemas/Documentos para enviar/"/>
    </mc:Choice>
  </mc:AlternateContent>
  <xr:revisionPtr revIDLastSave="46" documentId="13_ncr:1_{DA37066C-2FF1-42DA-AFED-A86FECE9D9DA}" xr6:coauthVersionLast="47" xr6:coauthVersionMax="47" xr10:uidLastSave="{A5C01207-ED51-492D-81FF-A1FD6E005ABE}"/>
  <workbookProtection workbookAlgorithmName="SHA-512" workbookHashValue="+md2Y/FGi0nod3EFDJvDcLzleE1/heJ6fkAeF47DmZMzzTqcrCAem3ZLnT0t1J5JhCc90X7KsntcRZXrazD4Qg==" workbookSaltValue="TRJODsijkGHkNL5n41S/kA==" workbookSpinCount="100000" lockStructure="1"/>
  <bookViews>
    <workbookView xWindow="-120" yWindow="-120" windowWidth="29040" windowHeight="15840" xr2:uid="{00000000-000D-0000-FFFF-FFFF00000000}"/>
  </bookViews>
  <sheets>
    <sheet name="Matríz de actores" sheetId="8" r:id="rId1"/>
    <sheet name="Gráficas" sheetId="12" r:id="rId2"/>
    <sheet name="Principales entidades" sheetId="13" r:id="rId3"/>
    <sheet name="Hoja2" sheetId="14" state="hidden" r:id="rId4"/>
    <sheet name="Validación" sheetId="4" state="hidden" r:id="rId5"/>
    <sheet name="Invitaciones" sheetId="2" state="hidden" r:id="rId6"/>
  </sheets>
  <definedNames>
    <definedName name="_xlnm._FilterDatabase" localSheetId="5" hidden="1">Invitaciones!$A$6:$J$7</definedName>
  </definedNames>
  <calcPr calcId="191028"/>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4" i="8" l="1"/>
  <c r="D17" i="13" l="1"/>
  <c r="H16" i="13" l="1"/>
  <c r="H11" i="13"/>
  <c r="H17" i="13"/>
  <c r="H14" i="13"/>
  <c r="H24" i="13"/>
  <c r="H25" i="13"/>
  <c r="H18" i="13"/>
  <c r="H20" i="13"/>
  <c r="H15" i="13"/>
  <c r="H8" i="13"/>
  <c r="H13" i="13"/>
  <c r="H21" i="13"/>
  <c r="H26" i="13"/>
  <c r="H22" i="13"/>
  <c r="H9" i="13"/>
  <c r="H23" i="13"/>
  <c r="H7" i="13"/>
  <c r="H10" i="13"/>
  <c r="H27" i="13"/>
  <c r="H19" i="13"/>
  <c r="H12" i="13"/>
  <c r="G16" i="13"/>
  <c r="G11" i="13"/>
  <c r="G17" i="13"/>
  <c r="G14" i="13"/>
  <c r="G24" i="13"/>
  <c r="G25" i="13"/>
  <c r="G18" i="13"/>
  <c r="G20" i="13"/>
  <c r="G15" i="13"/>
  <c r="G8" i="13"/>
  <c r="G13" i="13"/>
  <c r="G21" i="13"/>
  <c r="G26" i="13"/>
  <c r="G22" i="13"/>
  <c r="G9" i="13"/>
  <c r="G23" i="13"/>
  <c r="G7" i="13"/>
  <c r="G10" i="13"/>
  <c r="G27" i="13"/>
  <c r="G19" i="13"/>
  <c r="G12" i="13"/>
  <c r="F16" i="13"/>
  <c r="F11" i="13"/>
  <c r="F17" i="13"/>
  <c r="F14" i="13"/>
  <c r="F24" i="13"/>
  <c r="F25" i="13"/>
  <c r="F18" i="13"/>
  <c r="F20" i="13"/>
  <c r="F15" i="13"/>
  <c r="F8" i="13"/>
  <c r="F13" i="13"/>
  <c r="F21" i="13"/>
  <c r="F26" i="13"/>
  <c r="F22" i="13"/>
  <c r="F9" i="13"/>
  <c r="F23" i="13"/>
  <c r="F7" i="13"/>
  <c r="F10" i="13"/>
  <c r="F27" i="13"/>
  <c r="F19" i="13"/>
  <c r="F12" i="13"/>
  <c r="E16" i="13"/>
  <c r="E11" i="13"/>
  <c r="E17" i="13"/>
  <c r="E14" i="13"/>
  <c r="E24" i="13"/>
  <c r="E25" i="13"/>
  <c r="E18" i="13"/>
  <c r="E20" i="13"/>
  <c r="E15" i="13"/>
  <c r="E8" i="13"/>
  <c r="E13" i="13"/>
  <c r="E21" i="13"/>
  <c r="E26" i="13"/>
  <c r="E22" i="13"/>
  <c r="E9" i="13"/>
  <c r="E23" i="13"/>
  <c r="E7" i="13"/>
  <c r="E10" i="13"/>
  <c r="E27" i="13"/>
  <c r="E19" i="13"/>
  <c r="E12" i="13"/>
  <c r="C81" i="8"/>
  <c r="C69" i="8"/>
  <c r="C52" i="8"/>
  <c r="C58" i="8"/>
  <c r="C47" i="8"/>
  <c r="C41" i="8"/>
  <c r="C42" i="8"/>
  <c r="C43" i="8"/>
  <c r="C12" i="8"/>
  <c r="C13" i="8"/>
  <c r="C14" i="8"/>
  <c r="C15" i="8"/>
  <c r="C16" i="8"/>
  <c r="C17" i="8"/>
  <c r="C18" i="8"/>
  <c r="C19" i="8"/>
  <c r="C20" i="8"/>
  <c r="C21" i="8"/>
  <c r="C22" i="8"/>
  <c r="C23" i="8"/>
  <c r="C24" i="8"/>
  <c r="C25" i="8"/>
  <c r="C108" i="8" l="1"/>
  <c r="C84" i="8"/>
  <c r="C46" i="8"/>
  <c r="C10" i="8"/>
  <c r="C11" i="8"/>
  <c r="C137" i="8"/>
  <c r="D18" i="13" s="1"/>
  <c r="C33" i="8"/>
  <c r="D11" i="13" s="1"/>
  <c r="C44" i="8"/>
  <c r="D14" i="13" s="1"/>
  <c r="C45" i="8"/>
  <c r="C26" i="8"/>
  <c r="C49" i="8"/>
  <c r="C50" i="8"/>
  <c r="C27" i="8"/>
  <c r="D19" i="13" s="1"/>
  <c r="C51" i="8"/>
  <c r="C53" i="8"/>
  <c r="C54" i="8"/>
  <c r="D15" i="13" s="1"/>
  <c r="C55" i="8"/>
  <c r="C57" i="8"/>
  <c r="C59" i="8"/>
  <c r="C61" i="8"/>
  <c r="C30" i="8"/>
  <c r="C62" i="8"/>
  <c r="C67" i="8"/>
  <c r="C70" i="8"/>
  <c r="C72" i="8"/>
  <c r="C71" i="8"/>
  <c r="C73" i="8"/>
  <c r="D7" i="13" s="1"/>
  <c r="C74" i="8"/>
  <c r="C75" i="8"/>
  <c r="C76" i="8"/>
  <c r="C77" i="8"/>
  <c r="C79" i="8"/>
  <c r="C80" i="8"/>
  <c r="C82" i="8"/>
  <c r="C83" i="8"/>
  <c r="C87" i="8"/>
  <c r="C88" i="8"/>
  <c r="C91" i="8"/>
  <c r="D12" i="13" s="1"/>
  <c r="C93" i="8"/>
  <c r="C78" i="8"/>
  <c r="C96" i="8"/>
  <c r="C103" i="8"/>
  <c r="C97" i="8"/>
  <c r="C99" i="8"/>
  <c r="C101" i="8"/>
  <c r="D25" i="13" s="1"/>
  <c r="C102" i="8"/>
  <c r="C104" i="8"/>
  <c r="C106" i="8"/>
  <c r="C107" i="8"/>
  <c r="C111" i="8"/>
  <c r="D27" i="13" s="1"/>
  <c r="C113" i="8"/>
  <c r="C115" i="8"/>
  <c r="D16" i="13" s="1"/>
  <c r="C116" i="8"/>
  <c r="C126" i="8"/>
  <c r="C125" i="8"/>
  <c r="C123" i="8"/>
  <c r="C124" i="8"/>
  <c r="C185" i="8"/>
  <c r="C135" i="8"/>
  <c r="C138" i="8"/>
  <c r="C139" i="8"/>
  <c r="C141" i="8"/>
  <c r="C147" i="8"/>
  <c r="C149" i="8"/>
  <c r="C150" i="8"/>
  <c r="C152" i="8"/>
  <c r="C155" i="8"/>
  <c r="C162" i="8"/>
  <c r="D22" i="13" s="1"/>
  <c r="C164" i="8"/>
  <c r="C166" i="8"/>
  <c r="C171" i="8"/>
  <c r="C175" i="8"/>
  <c r="C183" i="8"/>
  <c r="C186" i="8"/>
  <c r="C190" i="8"/>
  <c r="C192" i="8"/>
  <c r="C196" i="8"/>
  <c r="C197" i="8"/>
  <c r="C202" i="8"/>
  <c r="C120" i="8"/>
  <c r="C140" i="8"/>
  <c r="C154" i="8"/>
  <c r="C160" i="8"/>
  <c r="C161" i="8"/>
  <c r="C169" i="8"/>
  <c r="C170" i="8"/>
  <c r="C174" i="8"/>
  <c r="C179" i="8"/>
  <c r="C180" i="8"/>
  <c r="C181" i="8"/>
  <c r="C193" i="8"/>
  <c r="C201" i="8"/>
  <c r="C142" i="8"/>
  <c r="C165" i="8"/>
  <c r="C176" i="8"/>
  <c r="C182" i="8"/>
  <c r="C187" i="8"/>
  <c r="C189" i="8"/>
  <c r="C194" i="8"/>
  <c r="C207" i="8"/>
  <c r="C117" i="8"/>
  <c r="C144" i="8"/>
  <c r="C148" i="8"/>
  <c r="C153" i="8"/>
  <c r="C157" i="8"/>
  <c r="C167" i="8"/>
  <c r="C178" i="8"/>
  <c r="C184" i="8"/>
  <c r="C191" i="8"/>
  <c r="C203" i="8"/>
  <c r="C118" i="8"/>
  <c r="C119" i="8"/>
  <c r="C128" i="8"/>
  <c r="C129" i="8"/>
  <c r="C130" i="8"/>
  <c r="C136" i="8"/>
  <c r="C143" i="8"/>
  <c r="C158" i="8"/>
  <c r="C172" i="8"/>
  <c r="C173" i="8"/>
  <c r="C177" i="8"/>
  <c r="C195" i="8"/>
  <c r="C198" i="8"/>
  <c r="C199" i="8"/>
  <c r="C200" i="8"/>
  <c r="C204" i="8"/>
  <c r="C206" i="8"/>
  <c r="C131" i="8"/>
  <c r="C145" i="8"/>
  <c r="C151" i="8"/>
  <c r="C159" i="8"/>
  <c r="C168" i="8"/>
  <c r="C188" i="8"/>
  <c r="C205" i="8"/>
  <c r="C132" i="8"/>
  <c r="C209" i="8"/>
  <c r="C211" i="8"/>
  <c r="C210" i="8"/>
  <c r="D21" i="13" s="1"/>
  <c r="C212" i="8"/>
  <c r="C208" i="8"/>
  <c r="D20" i="13" s="1"/>
  <c r="C146" i="8"/>
  <c r="C133" i="8"/>
  <c r="C98" i="8"/>
  <c r="C134" i="8"/>
  <c r="C86" i="8"/>
  <c r="C85" i="8"/>
  <c r="C48" i="8"/>
  <c r="C121" i="8"/>
  <c r="C122" i="8"/>
  <c r="C156" i="8"/>
  <c r="C127" i="8"/>
  <c r="C31" i="8"/>
  <c r="C90" i="8"/>
  <c r="C32" i="8"/>
  <c r="C92" i="8"/>
  <c r="C56" i="8"/>
  <c r="C95" i="8"/>
  <c r="C63" i="8"/>
  <c r="C64" i="8"/>
  <c r="C65" i="8"/>
  <c r="C39" i="8"/>
  <c r="C29" i="8"/>
  <c r="C94" i="8"/>
  <c r="C68" i="8"/>
  <c r="C89" i="8"/>
  <c r="C36" i="8"/>
  <c r="C38" i="8"/>
  <c r="C35" i="8"/>
  <c r="C37" i="8"/>
  <c r="C34" i="8"/>
  <c r="C60" i="8"/>
  <c r="C40" i="8"/>
  <c r="C28" i="8"/>
  <c r="C66" i="8"/>
  <c r="C100" i="8"/>
  <c r="D24" i="13" s="1"/>
  <c r="C110" i="8"/>
  <c r="C112" i="8"/>
  <c r="C105" i="8"/>
  <c r="D26" i="13" s="1"/>
  <c r="C109" i="8"/>
  <c r="C163" i="8"/>
  <c r="D23" i="13" s="1"/>
</calcChain>
</file>

<file path=xl/sharedStrings.xml><?xml version="1.0" encoding="utf-8"?>
<sst xmlns="http://schemas.openxmlformats.org/spreadsheetml/2006/main" count="2942" uniqueCount="789">
  <si>
    <t>Anexo A: Matriz de actores del ecosistema de datos</t>
  </si>
  <si>
    <t>Descripción</t>
  </si>
  <si>
    <t xml:space="preserve">Esta matriz identifica de manera preliminar algunos de los actores que hacen parte del ecosistema de datos en Colombia. Este mapeo es dinámico y está en constante construcción </t>
  </si>
  <si>
    <t>Actor</t>
  </si>
  <si>
    <t>Entidad</t>
  </si>
  <si>
    <t>Rol</t>
  </si>
  <si>
    <t>Rol específico</t>
  </si>
  <si>
    <t>Rol Secundario</t>
  </si>
  <si>
    <t>Rol específico Secundario</t>
  </si>
  <si>
    <t>Academia</t>
  </si>
  <si>
    <t>Alianza CAOBA</t>
  </si>
  <si>
    <t xml:space="preserve">Promotor de cultura de datos </t>
  </si>
  <si>
    <t xml:space="preserve">Proveedores de analítica </t>
  </si>
  <si>
    <t>Analista de datos</t>
  </si>
  <si>
    <t>Centro de Excelencia y apropiación de Internet de las Cosas</t>
  </si>
  <si>
    <t>Centro de Innovacion Tecnologica Industrial de Colombia</t>
  </si>
  <si>
    <t>Pontifica Universidad Javeriana</t>
  </si>
  <si>
    <t>Universidad de Los Andes - Grupo de Estudios en internet, Comercio electrónico, Telecomunicaciones e Informática</t>
  </si>
  <si>
    <t>Universidad de Los Andes -Nodo computacional</t>
  </si>
  <si>
    <t>Universidad del Rosario - Departamento MACC</t>
  </si>
  <si>
    <t>Universidad del Rosario - El Centro de Internet y Sociedad de la Universidad del Rosario ISUR</t>
  </si>
  <si>
    <t>Universidad EAFIT</t>
  </si>
  <si>
    <t>Universidad Externado de Colombia - Departamento de Matemática/ pregrado en ciencia de datos</t>
  </si>
  <si>
    <t>Universidad Externado de Colombia - Observatorio de Sociedad, Gobierno y Tecnologías de Información</t>
  </si>
  <si>
    <t xml:space="preserve">Universidad Industrial de santander </t>
  </si>
  <si>
    <t>Universidad Nacional de Colombia - Área Curricular de Ingeniería de Sistemas e Industrial</t>
  </si>
  <si>
    <t xml:space="preserve">Universidad Nacional de Colombia - Laboratorio de la 4ta Revolución Industrial de la U. Nacional </t>
  </si>
  <si>
    <t>Universidad Sergio Arboleda</t>
  </si>
  <si>
    <t>Actores de categoría mixta</t>
  </si>
  <si>
    <t>Banco Agrario De Colombia S.A.</t>
  </si>
  <si>
    <t>Exploradores de datos</t>
  </si>
  <si>
    <t>Centro para la Cuarta Revolución Industrial (C4RI)</t>
  </si>
  <si>
    <t>Empresa Nacional Promotora Del Desarrollo Territorial</t>
  </si>
  <si>
    <t>Consumidores de datos</t>
  </si>
  <si>
    <t>Empresas Públicas De Medellín</t>
  </si>
  <si>
    <t>Finagro</t>
  </si>
  <si>
    <t>Proveedores de datos</t>
  </si>
  <si>
    <t>Instituto Colombiano de Crédito Educativo y Estudios Técnicos en el Exterior "Mariano Ospina Pérez" (ICETEX)</t>
  </si>
  <si>
    <t>Positiva Compañía de Seguros</t>
  </si>
  <si>
    <t>Entidades Gubernamentales</t>
  </si>
  <si>
    <t>Agencia Nacional Digital (AND)</t>
  </si>
  <si>
    <t>Proveedores infraestructura TI</t>
  </si>
  <si>
    <t>Alcaldía De Barichara</t>
  </si>
  <si>
    <t>Alcaldía De Bello</t>
  </si>
  <si>
    <t>Alcaldía De Bucaramanga</t>
  </si>
  <si>
    <t>Alcaldía De Ibague</t>
  </si>
  <si>
    <t>Alcaldía De Manizales</t>
  </si>
  <si>
    <t>Alcaldía De Medellín</t>
  </si>
  <si>
    <t>Alcaldía De Neiva</t>
  </si>
  <si>
    <t>Alcaldía De Sogamoso</t>
  </si>
  <si>
    <t>Alcaldía Mayor de Bogotá</t>
  </si>
  <si>
    <t>Alta Consejería TIC de Bogotá</t>
  </si>
  <si>
    <t xml:space="preserve">Responsables de políticas, leyes y normas </t>
  </si>
  <si>
    <t>Archivo General de la Nación</t>
  </si>
  <si>
    <t>Arco Grupo Bancoldex S.A. Compañía De Financiamiento</t>
  </si>
  <si>
    <t>Asociación de Corporaciones Autónomas Regionales y de Desarrollo Sostenible (ASOCARS )</t>
  </si>
  <si>
    <t>Banco De Comercio Exterior De Colombia S.A.</t>
  </si>
  <si>
    <t>Banco de la República (BANREP)</t>
  </si>
  <si>
    <t>Bolsa de Valores de Colombia</t>
  </si>
  <si>
    <t>Proveedores de datos abiertos</t>
  </si>
  <si>
    <t>Colombia Compra Eficiente (CCE)</t>
  </si>
  <si>
    <t>Proveedores de estandares</t>
  </si>
  <si>
    <t xml:space="preserve">Comisión de Regulación de Comunicaciones (CRC) </t>
  </si>
  <si>
    <t>Contraloría General de la Nación</t>
  </si>
  <si>
    <t>Departamento Administrativo De La Función Pública (DAFP)</t>
  </si>
  <si>
    <t>Consumidores</t>
  </si>
  <si>
    <t>Departamento Administrativo de la Presidencia de la República (DAPRE)</t>
  </si>
  <si>
    <t>Departamento Administrativo Nacional de Estadística (DANE)</t>
  </si>
  <si>
    <t>Responsables de política</t>
  </si>
  <si>
    <t>Departamento Administrativo para la Prosperidad Social</t>
  </si>
  <si>
    <t xml:space="preserve">Departamento Nacional de Planeación (DNP) </t>
  </si>
  <si>
    <t>Dirección de Impuestos y Aduanas Nacionales (DIAN)</t>
  </si>
  <si>
    <t>Dirección General de la Policía Nacional</t>
  </si>
  <si>
    <t>Empresa Metro De Medellín Ltda</t>
  </si>
  <si>
    <t>Fiduciaria Colombiana De Comercio Exterior S.A.</t>
  </si>
  <si>
    <t>Fondo Nacional De Ahorro</t>
  </si>
  <si>
    <t>Gobernación De Caldas</t>
  </si>
  <si>
    <t>Gobernación De Cundinamarca</t>
  </si>
  <si>
    <t>Gobernación De Valle Del Cauca</t>
  </si>
  <si>
    <t>Instituto De Financiamiento Promocion Y Desarrollo De Ibague (Infibague)</t>
  </si>
  <si>
    <t>Instituto de Hidrología, Meteorología y Estudios Ambientales (IDEAM)</t>
  </si>
  <si>
    <t>Instituto Distrital De Las Artes</t>
  </si>
  <si>
    <t>Instituto Geográfico Agustín Codazzi (IGAC)</t>
  </si>
  <si>
    <t>Instituto Nacional de Salud (INS)</t>
  </si>
  <si>
    <t>Ministerio De Ambiente Y Desarrollo Sostenible</t>
  </si>
  <si>
    <t>Ministerio de Ciencia, Tecnología e Innovación</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</si>
  <si>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</si>
  <si>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</si>
  <si>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</si>
  <si>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</si>
  <si>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</si>
  <si>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</si>
  <si>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</si>
  <si>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Salud y Protección Social</t>
  </si>
  <si>
    <t>Ministerio de Tecnologías de la Información y Comunicaciones</t>
  </si>
  <si>
    <t>Ministerio De Transporte</t>
  </si>
  <si>
    <t>Ministerio Del Trabajo</t>
  </si>
  <si>
    <t>MinTIC- X-Road- Subdirección de Estándares y Arquitectura de TI</t>
  </si>
  <si>
    <t>líderes de interoperabilidad</t>
  </si>
  <si>
    <t>Plural Comunicaciones</t>
  </si>
  <si>
    <t>RTVC Sistema de Medios Públicos</t>
  </si>
  <si>
    <t>Secretaría de Transparencia</t>
  </si>
  <si>
    <t>Secretaría Distrital de Movilidad</t>
  </si>
  <si>
    <t>Secretaría Distrital De Salud</t>
  </si>
  <si>
    <t>Servicio Nacional de Aprendizaje (SENA)</t>
  </si>
  <si>
    <t>Superintendencia de Industria y Comercio de Colombia (SIC)</t>
  </si>
  <si>
    <t>Reguladores de datos</t>
  </si>
  <si>
    <t>Superintendencia de Sociedades</t>
  </si>
  <si>
    <t>Superintendencia Financiera De Colombia</t>
  </si>
  <si>
    <t>Unidad Administrativa Especial De Catastro Distrital</t>
  </si>
  <si>
    <t>Unidad Administrativa Especial Migración Colombia</t>
  </si>
  <si>
    <t>URF - Unidad de riesgos financieros de Minhacienda</t>
  </si>
  <si>
    <t>Organizaciones internacionales y regionales</t>
  </si>
  <si>
    <t>Agencias ONU</t>
  </si>
  <si>
    <t>Asociación Iberoamericana de Cámaras de Comercio Industria y Servicios (AICO) </t>
  </si>
  <si>
    <t xml:space="preserve">Asociación Latinoamericana de Integración (ALADI) </t>
  </si>
  <si>
    <t>Banco de Desarrollo de América Latina (CAF)</t>
  </si>
  <si>
    <t>Banco interamericano de desarrollo (BID)</t>
  </si>
  <si>
    <t xml:space="preserve">Banco Mundial (BM) </t>
  </si>
  <si>
    <t>Eurostat</t>
  </si>
  <si>
    <t>Foro Económico Mundial (WEF)</t>
  </si>
  <si>
    <t>Iniciativa Latinoamericana por los Datos Abiertos (ILDA)</t>
  </si>
  <si>
    <t>La Comisión Económica para América Latina y el Caribe (Cepal)</t>
  </si>
  <si>
    <t>La Unión Internacional de Comunicaciones (UIT)</t>
  </si>
  <si>
    <t>Meta platfoms, inc.</t>
  </si>
  <si>
    <t>Corredores de datos</t>
  </si>
  <si>
    <t>OECD Committee on Digital Economy Policy (CDEP)</t>
  </si>
  <si>
    <t>Open Data Watch</t>
  </si>
  <si>
    <t xml:space="preserve">Organización para la cooperación y el desarrollo económico (OCDE) </t>
  </si>
  <si>
    <t>Red de Datos para el Desarrollo (D4D.net)</t>
  </si>
  <si>
    <t>Sociedad Alemana de Cooperación Internacional</t>
  </si>
  <si>
    <t>USAID</t>
  </si>
  <si>
    <t>Sector privado</t>
  </si>
  <si>
    <t>Agencia de analítica de datos (AGATA)</t>
  </si>
  <si>
    <t>Alianza IN</t>
  </si>
  <si>
    <t>Amazon</t>
  </si>
  <si>
    <t>American Tower (ATC)</t>
  </si>
  <si>
    <t>Compañías torres</t>
  </si>
  <si>
    <t>Andean Tower Partners (ATP)</t>
  </si>
  <si>
    <t>Aptuno</t>
  </si>
  <si>
    <t>Asociación Bancaria y de Entidades Financieras de Colombia (ASOBANCARIA)</t>
  </si>
  <si>
    <t xml:space="preserve">Asociación de la Industria Celular de Colombia (ASOMOVIL)	</t>
  </si>
  <si>
    <t>Asociación de la Industria Móvil de Colombia (ASOMÓVIL)</t>
  </si>
  <si>
    <t>Asociación de Operadores de Tecnologías de Información y Comunicaciones de Colombia (ASOTIC)</t>
  </si>
  <si>
    <t>Asociación Nacional de Empresarios de Colombia (ANDI )</t>
  </si>
  <si>
    <t>Asociación Nacional de Empresas de Servicios Públicos y Comunicaciones (ANDESCO)</t>
  </si>
  <si>
    <t xml:space="preserve">Asociación Nacional de Instituciones Financieras (ANIF)	</t>
  </si>
  <si>
    <t>AT&amp;T</t>
  </si>
  <si>
    <t>Avantel</t>
  </si>
  <si>
    <t>Operadores de red móvil (MNO)</t>
  </si>
  <si>
    <t>Azteca Comunicaciones Colombia S A S</t>
  </si>
  <si>
    <t>Azure</t>
  </si>
  <si>
    <t>Cámara Colombiana de Informática y Telecomunicaciones</t>
  </si>
  <si>
    <t>Cámara de comercio de Bogotá</t>
  </si>
  <si>
    <t>Cámara de Comercio de Medellín para Antioquia</t>
  </si>
  <si>
    <t xml:space="preserve">Carvajal Tecnología y Servicios </t>
  </si>
  <si>
    <t>Centennial</t>
  </si>
  <si>
    <t>Centro de Investigación y Desarrollo en Tecnologías de la Información y las Comunicaciones (CINTEL)</t>
  </si>
  <si>
    <t>Centro Nacional de Consultoría</t>
  </si>
  <si>
    <t>Certicámara S.A -  Sociedad Cameral de Certificación Digital</t>
  </si>
  <si>
    <t>Chazi</t>
  </si>
  <si>
    <t>Ciudatos</t>
  </si>
  <si>
    <t>Civico</t>
  </si>
  <si>
    <t>Claro Colombia</t>
  </si>
  <si>
    <t>Colombia Fintech - Asociación de empresas Fintech de Colombia</t>
  </si>
  <si>
    <t>Colombia Telecomunicaciones</t>
  </si>
  <si>
    <t xml:space="preserve">Confecamarás - Red de Cámaras de Comercio	</t>
  </si>
  <si>
    <t>Data wifi</t>
  </si>
  <si>
    <t>Datacrédito</t>
  </si>
  <si>
    <t>Datup</t>
  </si>
  <si>
    <t>DCA Technology</t>
  </si>
  <si>
    <t>Enterdev S.A.S.</t>
  </si>
  <si>
    <t>ESRI Colombia</t>
  </si>
  <si>
    <t>Facebook</t>
  </si>
  <si>
    <t>Farmalisto</t>
  </si>
  <si>
    <t>Federación Colombiana de la Industria de Software y TI</t>
  </si>
  <si>
    <t xml:space="preserve">Federación Nacional de Comercio (FENALCO)	</t>
  </si>
  <si>
    <t>Google Colombia</t>
  </si>
  <si>
    <t>GSMA - Asociación GSM</t>
  </si>
  <si>
    <t>Huawei Technologies Colombia</t>
  </si>
  <si>
    <t>Hugesnet</t>
  </si>
  <si>
    <t xml:space="preserve">iFood </t>
  </si>
  <si>
    <t>INNpulsa</t>
  </si>
  <si>
    <t>Instituto Colombiano de Normas Técnicas y Certificación (ICONTEC)</t>
  </si>
  <si>
    <t>INTEL</t>
  </si>
  <si>
    <t>Internexa S.A</t>
  </si>
  <si>
    <t xml:space="preserve">Jurídia - Centro de Investigación de Derecho Preventivo del Consumo en la Publicidad Digital </t>
  </si>
  <si>
    <t xml:space="preserve">LinkedIn </t>
  </si>
  <si>
    <t>LOGISTICA FLASH COLOMBIA S.A.S</t>
  </si>
  <si>
    <t>Logysto</t>
  </si>
  <si>
    <t>Mensajeros urbanos</t>
  </si>
  <si>
    <t>Microsoft Colombia</t>
  </si>
  <si>
    <t>Móvil Exito</t>
  </si>
  <si>
    <t>Movistar Colombia</t>
  </si>
  <si>
    <t>Muvo</t>
  </si>
  <si>
    <t>NAISP - Asociación Nacional de Proveedores de Servicios de Internet</t>
  </si>
  <si>
    <t>Operadores de red fija</t>
  </si>
  <si>
    <t>NEU Energy</t>
  </si>
  <si>
    <t>NMS Towers</t>
  </si>
  <si>
    <t>Oracle</t>
  </si>
  <si>
    <t>Proveedores de servicios e infraestructura TI</t>
  </si>
  <si>
    <t>Ozon</t>
  </si>
  <si>
    <t>Pibox</t>
  </si>
  <si>
    <t>Polymath ventures</t>
  </si>
  <si>
    <t>Porter</t>
  </si>
  <si>
    <t>POSDATA</t>
  </si>
  <si>
    <t>Procrédito</t>
  </si>
  <si>
    <t>Proveedor de análisis de datos biológicos (BIOS)</t>
  </si>
  <si>
    <t xml:space="preserve">Quantil S.A.S </t>
  </si>
  <si>
    <t>Red Colombiana de Prospectiva</t>
  </si>
  <si>
    <t>SAP</t>
  </si>
  <si>
    <t xml:space="preserve">SEI Consultores </t>
  </si>
  <si>
    <t>Servinformacion</t>
  </si>
  <si>
    <t>Siigo</t>
  </si>
  <si>
    <t>SINNETIC</t>
  </si>
  <si>
    <t>Sodexo</t>
  </si>
  <si>
    <t>Tachyon Consultores SAS</t>
  </si>
  <si>
    <t>Technopolis Group</t>
  </si>
  <si>
    <t>Teknidata Consultores S.A.S</t>
  </si>
  <si>
    <t>Telefónica Colombia</t>
  </si>
  <si>
    <t>Tigo Colombia</t>
  </si>
  <si>
    <t xml:space="preserve">Tigo Une Colombia </t>
  </si>
  <si>
    <t>Torresec</t>
  </si>
  <si>
    <t>Truora</t>
  </si>
  <si>
    <t>tusdatos.co</t>
  </si>
  <si>
    <t>Twitter</t>
  </si>
  <si>
    <t>Ufinet</t>
  </si>
  <si>
    <t>Proveedores de transito IP</t>
  </si>
  <si>
    <t>UNE EPM</t>
  </si>
  <si>
    <t>Virgin Mobile</t>
  </si>
  <si>
    <t>Operadores móviles virtuales (MVNO)</t>
  </si>
  <si>
    <t>Whale and jaguar</t>
  </si>
  <si>
    <t>Sociedad civil e individuos</t>
  </si>
  <si>
    <t>DataSketch</t>
  </si>
  <si>
    <t>Estudios ACIM (Asociación colombiana de investigación de medios)</t>
  </si>
  <si>
    <t>Fundación Karisma</t>
  </si>
  <si>
    <t>Fundación para la promoción de la investigación y la tecnología (FPIT)</t>
  </si>
  <si>
    <t xml:space="preserve">La Asociación colombiana de usuarios de internet </t>
  </si>
  <si>
    <t>Actores</t>
  </si>
  <si>
    <t>Número</t>
  </si>
  <si>
    <t xml:space="preserve">Emprendimientos impulsados por analítica de datos </t>
  </si>
  <si>
    <t>Proveedores de servicios de Internet</t>
  </si>
  <si>
    <t xml:space="preserve">Reguladores </t>
  </si>
  <si>
    <t>Total general</t>
  </si>
  <si>
    <t>Organizaciones Internacionales y regionales</t>
  </si>
  <si>
    <t>Sociedad Civil e individuos</t>
  </si>
  <si>
    <t>Grupo</t>
  </si>
  <si>
    <t>Columna2</t>
  </si>
  <si>
    <t>Rol secundario</t>
  </si>
  <si>
    <t>Rol específico secundario</t>
  </si>
  <si>
    <t>Rol terciario</t>
  </si>
  <si>
    <t>Rol específico terciario</t>
  </si>
  <si>
    <t>Nombre completo</t>
  </si>
  <si>
    <t>Enlace</t>
  </si>
  <si>
    <t>I.Sector público</t>
  </si>
  <si>
    <t>Gobierno Nacional</t>
  </si>
  <si>
    <t>El MinCIT promueve, a partir del aprovechamiento de datos, el desarrollo económico y el crecimiento empresarial, para mejorar la calidad de vida de los ciudadanos y empresarios, a través de la formulación, adopción, liderazgo y coordinación de políticas y programas.</t>
  </si>
  <si>
    <t>https://www.mincit.gov.co/ministerio/organizacion/mision-vision-objetivos-normas</t>
  </si>
  <si>
    <t>Organismos del sector público</t>
  </si>
  <si>
    <t>Proveedores de Datos abiertos/
responsables de política y
normativas</t>
  </si>
  <si>
    <t xml:space="preserve">Planear, implementar y evaluar procesos rigurosos de producción y comunicación de información estadística a nivel nacional que soporten la comprensión y solución de las problemáticas sociales,  económicas y ambientales del país y sirvan de base para la toma de decisiones públicas y privadas.
</t>
  </si>
  <si>
    <t>https://www.dane.gov.co/index.php/acerca-del-dane/informacion-institucional/generalidades</t>
  </si>
  <si>
    <t>El IGAC es la máxima autoridad en regulación, producción y articulación con altos estándares de calidad, de la información geográfica, catastral y agrológica del país, contribuyendo con su desarrollo, para la toma de decisiones y definición políticas públicas.</t>
  </si>
  <si>
    <t>https://www.igac.gov.co/es/contenido/nuestro-proposito-central</t>
  </si>
  <si>
    <t xml:space="preserve">
El MinTIC lidera la iniciativa pública para impulsar la inversión en el sector TIC y para la transformación digital del Estado. Promueve aquellas iniciativas que permiten la compilación, procesamiento, almacenamiento y transmisión de información como los datos. También promueve la Interoperabilidad de los sistemas de información de las entidades a través de la plataforma de interoperabilidad del estado (X-ROAD)</t>
  </si>
  <si>
    <t>Sociedad Civil</t>
  </si>
  <si>
    <t>La AND promueve, articula y administra la prestación de servicios ciudadanos digitales contribuyendo a la creación de un ecosistema de información pública en el marco de la transformación digital del país.</t>
  </si>
  <si>
    <t>La SIC es la autoridad nacional de protección de los datos personales; establece parámetros sobre intercambio/interoperabilidad de conjuntos de datos que contienen datos personales .
También promueve la ética desde el diseño y por defecto en torno a este tipo de datos.</t>
  </si>
  <si>
    <t>La Dirección de Desarrollo Digital (DDD) del DNP tiene la responsabilidad de fomentar y promover el desarrollo de la infraestructura de datos en Colombia, y así mísmo fomentar la articulación interinstitucional para el aprovechamiento de datos ( estadísticos ) en el marco del diseño e implementación de políticas públicas.
—Adicionalmente busca promover el fortalecimiento de las capacidades en las entidades públicas para el aprovechamiento de datos (Unidad de Científicos de Datos - Desarrollo de proyectos de analítica) y gestión de metadatos.
—Establecer lineamientos para el uso de datos en el ciclo de la política pública. 
—*Brindar recomendaciones basadas en proyectos de analítica de datos y aprovechamiento de datos en todo su ciclo de vida.
—*Fomentar en la estrategia de participación colaborativa para la gobernanza de datos (PNID), la identificación de barreras del acceso a datos de la infraestructura de datos</t>
  </si>
  <si>
    <t>https://www.dnp.gov.co/la-entidad/misi%C3%B3n-visi%C3%B3n-origen</t>
  </si>
  <si>
    <t xml:space="preserve">
El Archivo General de la Nación etsa encargado de formular, orientar y controlar la Política Archivística, coordinar el Sistema Nacional de Archivos y garantizar la conservación del patrimonio documental, asegurando los derechos de los ciudadanos y el acceso a la información.</t>
  </si>
  <si>
    <t>https://www.archivogeneral.gov.co/Conozcanos/funciones-del-AGN</t>
  </si>
  <si>
    <t>Gobierno nacional</t>
  </si>
  <si>
    <t>El DAPRE se encarga de la formulación y ejecución de las políticas y estrategias gubernamentales a cargo de los ministerios, departamentos administrativos y demás entidades, para el cumplimiento de las prioridades que señale el Presidente de la República</t>
  </si>
  <si>
    <t>https://dapre.presidencia.gov.co/normativa/normativa/DECRETO%201185%20DEL%2030%20DE%20SEPTIEMBRE%20DE%202021.pdf</t>
  </si>
  <si>
    <t>II.Sector privado, academía y sociedad civil</t>
  </si>
  <si>
    <t>La agencia busca Impulsar la toma de decisiones basadas en datos mediante la generación de soluciones analíticas para transformar la ciudad y mejorar la calidad de vida de las personas.</t>
  </si>
  <si>
    <t>https://agatadata.com/nosotros.html</t>
  </si>
  <si>
    <t>Apoya el uso de las tecnologías de Big Data y Data Analytics, a través de diferentes frentes que incluyen la formación del talento humano, la investigación aplicada y el desarrollo de productos a la medida.</t>
  </si>
  <si>
    <t>https://www.alianzacaoba.co/nosotros</t>
  </si>
  <si>
    <t xml:space="preserve">Realiza proyectos orientados a apoyar la transformación digital de las empresas públicas y privadas. </t>
  </si>
  <si>
    <t>Adelantan proyectos e iniciativas que apuntan a desarrollar pilotos, soluciones o marcos de análisis y regulación para el uso de datos e inteligencia artificial en propósitos comunes que signifiquen un impacto positivo para la sociedad.</t>
  </si>
  <si>
    <t>https://c4ir.co/focos-estrategicos/</t>
  </si>
  <si>
    <t>Datasketch</t>
  </si>
  <si>
    <t xml:space="preserve">Es una empresa de tecnología social que busca promover el uso responsable de las tecnologías de la información y de los datos. Buscan democratizar la ciencia de datos y fomentar la transparencia para combatir las desigualdades sociales. </t>
  </si>
  <si>
    <t>https://www.datasketch.co/about/?lang=es</t>
  </si>
  <si>
    <t>busca proteger y promover los derechos humanos y la justicia social en el diseño y uso de las tecnologías digitales.</t>
  </si>
  <si>
    <t>https://web.karisma.org.co/pagina-principal/somos/acerca-de/</t>
  </si>
  <si>
    <t>MiLAB busca acelerar la transformación digital del Gobierno Nacional conectándolo, a través de estrategias de colaboración e innovación abierta, con emprendedores y pymes que hacen uso de datos, tecnologías exponenciales y metodologías innovadoras, para promover mejoras en la eficiencia del Estado y robustecer su infraestructura digital.</t>
  </si>
  <si>
    <t>https://www.innpulsacolombia.com/milab/nosotros</t>
  </si>
  <si>
    <t>Como Organismo Nacional de Normalización de Colombia participa en la definición y el desarrollo de normas internacionales y regionales, para estar a la vanguardia en información y tecnología.</t>
  </si>
  <si>
    <t xml:space="preserve">III. Aliados internacionales </t>
  </si>
  <si>
    <t>La CAF contribuye a la Transformación digital del estado implulsando iniciativas para que los Estados sean más ágiles, abiertos, innovadores y eficientes, apalancándonos en las nuevas tecnologías y la inteligencia de datos, con el objetivo de que con ello mejore la calidad de los servicios que se ofrecen a los ciudadanos de América Latina</t>
  </si>
  <si>
    <t>https://www.caf.com/es/temas/t/transformacion-digital-del-estado/</t>
  </si>
  <si>
    <t xml:space="preserve">El BID Trabaja junto a los países en el diseño e implementación de estrategias de transformación digital que impulsen la adopción y uso de tecnologías digitales ( Internet de las cosas, la robótica, la inteligencia artificial, el aprendizaje de máquinas, el big data, la computación en la nube y la creciente conectividad) </t>
  </si>
  <si>
    <t xml:space="preserve">
La ILDA se dedica a explorar los efectos de la datificación en América Latina. Genera diálogos con múltiples sectores buscando consolidarse como referentes en las áreas de: Gobernanza de datos,  transparencia del sector público,  inclusión y diversidad y el uso de tecnologías emergentes. 
A partir del 2020, ILDA asumió el compromiso de implementar una edición regional del Barómetro de Datos Abiertos, que tiene como objetivo conocer el predominio e impacto de las iniciativas de datos abiertos en todo el mundo, analizar tendencias globales y proporcionar datos comparativos sobre gobiernos y regiones.</t>
  </si>
  <si>
    <t>https://idatosabiertos.org/proyectos/barometro-regional-de-datos-abiertos/</t>
  </si>
  <si>
    <t>La OCDE ha apoyado a los responsables políticos en la búsqueda de una mejor comprensión de la transformación digital y los efectos de las tecnologías digitales en nuestras economías y sociedades, en un esfuerzo por dar forma a un futuro digital. El proyecto Going Digital de la OCDE sobre la gobernanza de los datos para el crecimiento y el bienestar está ayudando a los países a diseñar mejores mecanismos de gobernanza de datos, informados por una mejor comprensión del impacto de los datos y la medición de su valor.</t>
  </si>
  <si>
    <t>https://www.oecd.org/digital/going-digital-project/</t>
  </si>
  <si>
    <t>Royal society</t>
  </si>
  <si>
    <t>I.¿Qué organizaciones y estructuras son responsables de gobernar el uso de los datos?</t>
  </si>
  <si>
    <t>Organizaciónes de estándares</t>
  </si>
  <si>
    <t>II.¿Qué organizaciones asesoran en materia de gobernanza de datos?</t>
  </si>
  <si>
    <t>Academias Nacionales y Aociaciones profesionales</t>
  </si>
  <si>
    <t>Investigación y Desarrollo</t>
  </si>
  <si>
    <t>III.¿Quién trabaja en las áreas clave del gobierno de los datos?</t>
  </si>
  <si>
    <t>Ética de los datos</t>
  </si>
  <si>
    <t>Sistema de Ética Estadística del DANE</t>
  </si>
  <si>
    <t>https://www.dane.gov.co/files/images/noticias/documentos/Abr-21-nota-presentacion-SETE-.pdf</t>
  </si>
  <si>
    <t>Privacidad y anonimización de los datos</t>
  </si>
  <si>
    <t>Intercambio de datos e interoperabilidad de datos</t>
  </si>
  <si>
    <t>MinTIC</t>
  </si>
  <si>
    <t>Protección y seguridad de datos</t>
  </si>
  <si>
    <t>Innovación responsable</t>
  </si>
  <si>
    <t>Roles</t>
  </si>
  <si>
    <t>Compañías de infraestructura pasiva</t>
  </si>
  <si>
    <t>Operadores portadores</t>
  </si>
  <si>
    <t>Proveedores de redes de distribución de contenidos</t>
  </si>
  <si>
    <t>Proveedores de servicios de contenido y aplicaciones</t>
  </si>
  <si>
    <t>Visualizador de datos</t>
  </si>
  <si>
    <t>Extractor de datos</t>
  </si>
  <si>
    <t>Transformador de datos</t>
  </si>
  <si>
    <t>Generadores de plataforma</t>
  </si>
  <si>
    <t>Tipos de actores</t>
  </si>
  <si>
    <t>Naturaleza juridica</t>
  </si>
  <si>
    <t>Personas jurídicas de derecho público</t>
  </si>
  <si>
    <t>Personas jurídicas de derecho privado</t>
  </si>
  <si>
    <t> Corporaciones de participación mixta/ SOCIEDAD DE ECONOMÍA MIXTA /naturaleza especial</t>
  </si>
  <si>
    <t>Sectores</t>
  </si>
  <si>
    <t>Agropecuario, Pesquero y de Desarrollo Rural</t>
  </si>
  <si>
    <t>Ambiente y Desarrollo Sostenible</t>
  </si>
  <si>
    <t>Ciencia, Tecnología e innovación</t>
  </si>
  <si>
    <t>Comercio, Industria y Turismo</t>
  </si>
  <si>
    <t>Cultura</t>
  </si>
  <si>
    <t>Defensa</t>
  </si>
  <si>
    <t>Del Deporte, la Recreación, la Actividad Física y el Aprovechamiento del Tiempo Libre</t>
  </si>
  <si>
    <t>Educación</t>
  </si>
  <si>
    <t>Estadísticas</t>
  </si>
  <si>
    <t>Financiero</t>
  </si>
  <si>
    <t>Función Pública</t>
  </si>
  <si>
    <t>Hacienda y Crédito Público</t>
  </si>
  <si>
    <t>Inclusión Social y Reconciliación</t>
  </si>
  <si>
    <t>Inteligencia Estratégica y Contrainteligencia</t>
  </si>
  <si>
    <t>Interior</t>
  </si>
  <si>
    <t>Justicia y del Derecho</t>
  </si>
  <si>
    <t>Minas y Energía</t>
  </si>
  <si>
    <t>Planeación</t>
  </si>
  <si>
    <t>Presidencia de la República</t>
  </si>
  <si>
    <t>Relaciones Exteriores</t>
  </si>
  <si>
    <t>Salud y Protección Social</t>
  </si>
  <si>
    <t>Tecnologías de la Información y las Comunicaciones</t>
  </si>
  <si>
    <t>Trabajo</t>
  </si>
  <si>
    <t>Transporte</t>
  </si>
  <si>
    <t>Empresarial</t>
  </si>
  <si>
    <t>Vivienda Ciudad y Territorio</t>
  </si>
  <si>
    <t>Anexo A: Matriz mapeo de actores - invitación taller</t>
  </si>
  <si>
    <t> </t>
  </si>
  <si>
    <t>Los actores de esta matriz son los primeros candidatos propuestos para realizar el taller de mapeo del ecosistema de datos en Colombia. Se especifica para cada actor su posible rol principal dentro del ecosistema</t>
  </si>
  <si>
    <t>Taller</t>
  </si>
  <si>
    <t>Cuestionario</t>
  </si>
  <si>
    <t>Diligencio el formulario?</t>
  </si>
  <si>
    <t>Mapeado en la versión 1?</t>
  </si>
  <si>
    <t>Dirección/Subdirección/Grupo/Unidad</t>
  </si>
  <si>
    <t>Sector</t>
  </si>
  <si>
    <t>Rol especifico</t>
  </si>
  <si>
    <r>
      <t xml:space="preserve">Cargo - </t>
    </r>
    <r>
      <rPr>
        <sz val="11"/>
        <color rgb="FFFF0000"/>
        <rFont val="Calibri"/>
        <family val="2"/>
      </rPr>
      <t>Memorando</t>
    </r>
    <r>
      <rPr>
        <b/>
        <sz val="11"/>
        <color rgb="FFFFFFFF"/>
        <rFont val="Calibri"/>
        <family val="2"/>
      </rPr>
      <t xml:space="preserve"> - Firma Escaneada</t>
    </r>
  </si>
  <si>
    <t>Contacto</t>
  </si>
  <si>
    <t>Nombre Jefe de planeación</t>
  </si>
  <si>
    <t>Cargo</t>
  </si>
  <si>
    <t>Correo</t>
  </si>
  <si>
    <t>Copia adicional</t>
  </si>
  <si>
    <t>Sí</t>
  </si>
  <si>
    <t>No</t>
  </si>
  <si>
    <t>Agencia Nacional Digital</t>
  </si>
  <si>
    <t>Johan Sebastian Eslava Garzon (sebastian.eslava@and.gov.co)</t>
  </si>
  <si>
    <t>Johan Sebastián Eslava Garzón</t>
  </si>
  <si>
    <t>Director General de la AND</t>
  </si>
  <si>
    <t>sebastian.eslava@and.gov.co</t>
  </si>
  <si>
    <t>Samuel Hoyos (contacto@samuelhoyos.com)</t>
  </si>
  <si>
    <t>Samuel Hoyos (</t>
  </si>
  <si>
    <t>Presidente</t>
  </si>
  <si>
    <t xml:space="preserve"> (contacto@samuelhoyos.com)</t>
  </si>
  <si>
    <t>Alta Consejeria Distrital TIC</t>
  </si>
  <si>
    <t>Felipe Guzman Ramirez (fguzmanr@alcaldiabogota.gov.co)</t>
  </si>
  <si>
    <t>Felipe Guzmán Ramírez</t>
  </si>
  <si>
    <t>Alto Consejero Distrital de TIC</t>
  </si>
  <si>
    <t>fguzmanr@alcaldiabogota.gov.co</t>
  </si>
  <si>
    <t>Proveedores de analítica</t>
  </si>
  <si>
    <t>Edgar Efraín Castrillón Peña (jgomez97@eafit.edu.co); Juan Sebastián Sandino (jsandino@javeriana.edu.co)</t>
  </si>
  <si>
    <t>Hugo Sin Triana</t>
  </si>
  <si>
    <t>Director de Alianza CAOBA</t>
  </si>
  <si>
    <t>h.sin@javeriana.edu.co</t>
  </si>
  <si>
    <t>Emprendedores basados en datos</t>
  </si>
  <si>
    <t>David Luna (david.luna@davidluna.com.co)</t>
  </si>
  <si>
    <t xml:space="preserve">David Luna </t>
  </si>
  <si>
    <t>david.luna@davidluna.com.co</t>
  </si>
  <si>
    <t>AND - Corporación Agencia Nacional de Gobierno Digital</t>
  </si>
  <si>
    <t>Servicios Ciudadanos Digitales</t>
  </si>
  <si>
    <t xml:space="preserve">Consumidores de datos </t>
  </si>
  <si>
    <t>Jose Ricardo Aponte (japonte@mintic.gov.co)</t>
  </si>
  <si>
    <t>Jose Alfredo Ruiz Peralta</t>
  </si>
  <si>
    <t>Subdirector de Servicios Ciudadanos Digitales en Agencia Nacional Digital</t>
  </si>
  <si>
    <t> jose.ruiz@and.gov.co</t>
  </si>
  <si>
    <t>ANDESCO - Asociación Nacional de Empresas de Servicios Públicos y Comunicaciones</t>
  </si>
  <si>
    <t> Dirección sectorial de tecnologías de la información y las comunicaciones -TIC- y televisión</t>
  </si>
  <si>
    <t>Alberto Solano Vanegas  (alberto.solano@andesco.org.co)</t>
  </si>
  <si>
    <t>Alberto Solano Vanegas</t>
  </si>
  <si>
    <t>TIC &amp; TV DIrector</t>
  </si>
  <si>
    <t>alberto.solano@andesco.org.co</t>
  </si>
  <si>
    <t>ANDI - Asociación Nacional de Empresarios de Colombia</t>
  </si>
  <si>
    <t>Cámara Industria Digital y Servicios</t>
  </si>
  <si>
    <t>Santiago Pinzón Galán (spinzon@andi.com.co)</t>
  </si>
  <si>
    <t xml:space="preserve">Santiago Pinzón Galán </t>
  </si>
  <si>
    <t>Vicepresidente de Transformacion Digita</t>
  </si>
  <si>
    <t>(spinzon@andi.com.co)</t>
  </si>
  <si>
    <t>jespinosa@acimcolombia.com</t>
  </si>
  <si>
    <t>Jorge Espinosa </t>
  </si>
  <si>
    <t>Presidente Ejecutivo</t>
  </si>
  <si>
    <t>jespinosa@acimcolombia.com </t>
  </si>
  <si>
    <t>Omar Villareal Osorio (omar.villarreal@archivogeneral.gov.co)</t>
  </si>
  <si>
    <t>Rangel Palencia Erika Lucia</t>
  </si>
  <si>
    <t>Subdirector General de Entidad</t>
  </si>
  <si>
    <t>erika.rangel@archivogeneral.gov.co</t>
  </si>
  <si>
    <t>Beatriz Pinzón (beatriz.pinzon@arcogb.co)</t>
  </si>
  <si>
    <t>Viviana Gutierrez Bolivar</t>
  </si>
  <si>
    <t>Directora de mercadeo Arco</t>
  </si>
  <si>
    <t>viviana.gutierrez@bancoldex.com</t>
  </si>
  <si>
    <t>Gale Mallol Agudelo (galemallol103@gmail.com)</t>
  </si>
  <si>
    <t>Galé Mallol Agudelo</t>
  </si>
  <si>
    <t>Presidente ejecutivo </t>
  </si>
  <si>
    <t>galemallol103@gmail.com</t>
  </si>
  <si>
    <t xml:space="preserve">ASOMÓVIL - Asociación de la Industria Móvil de Colombia </t>
  </si>
  <si>
    <t>Samuel Hoyos</t>
  </si>
  <si>
    <t>ASOTIC - Asociación de Operadores de Tecnologías de Información y Comunicaciones de Colombia</t>
  </si>
  <si>
    <t>Jefes de planeación / ORFEO / Envío por entidad / En las otras entidades poner cargo / con copia a los personas que ya se haya identificado</t>
  </si>
  <si>
    <t>Luis Ignacio Saurez Santamaria (vecetecnoligia@bancoagrario.gov.co)</t>
  </si>
  <si>
    <t>Jefe de planeación</t>
  </si>
  <si>
    <t>Oscar Oswaldo Quevedo Garazon (oscar.quevedo@bancoldex.com)</t>
  </si>
  <si>
    <t>Javier Enrique Toro Cuervo</t>
  </si>
  <si>
    <t>Director de Departamento de Tecnología</t>
  </si>
  <si>
    <t>javier.toro@bancoldex.com</t>
  </si>
  <si>
    <t xml:space="preserve">Banco de Desarrollo de América Latina (CAF) </t>
  </si>
  <si>
    <t>contacto@bios.co</t>
  </si>
  <si>
    <t xml:space="preserve">Banco interamericano de desarrollo (BID). </t>
  </si>
  <si>
    <t>División de Innovación y Creatividad</t>
  </si>
  <si>
    <t>mercadeo.carvajal.tys@carvajal.com</t>
  </si>
  <si>
    <t>Beat</t>
  </si>
  <si>
    <t>rortizen@banrep.gov.co</t>
  </si>
  <si>
    <t>Roberto Ortiz Enríquez</t>
  </si>
  <si>
    <t>Secretaría de Fundaciones </t>
  </si>
  <si>
    <t>BIOS - PROVEEDOR DE ANÁLISIS DE DATOS BIOLÓGICOS</t>
  </si>
  <si>
    <t xml:space="preserve">Proveedores de datos abiertos. </t>
  </si>
  <si>
    <t xml:space="preserve">llondono@bvc.com.co - </t>
  </si>
  <si>
    <t>Bogdan Djoric</t>
  </si>
  <si>
    <t>Vicepresidente Ejecutivo de Tecnología</t>
  </si>
  <si>
    <t>bdjoric@bvc.com.co </t>
  </si>
  <si>
    <t>Cabify</t>
  </si>
  <si>
    <t>Carolina Botero (carolina@creativecommons.org - carobotero@gmail.com)</t>
  </si>
  <si>
    <t>Carolina Botero</t>
  </si>
  <si>
    <t>Directora</t>
  </si>
  <si>
    <t xml:space="preserve">carolina@creativecommons.org </t>
  </si>
  <si>
    <t>carobotero@gmail.com</t>
  </si>
  <si>
    <t>Cámara colombiana de informática y telecomunicaciones. – Gremio</t>
  </si>
  <si>
    <t>* el puesto de jefe de la consejeria sale en estado Vacante</t>
  </si>
  <si>
    <t>CCE - Colombia Compra Eficiente</t>
  </si>
  <si>
    <t>Rigoberto Rodríguez Peralta (rigoberto.rodriguez@colombiacompra.gov.co)</t>
  </si>
  <si>
    <t>Rigoberto Rodriguez Peralta</t>
  </si>
  <si>
    <t>Subdirector de Información y Desarrollo Tecnológico</t>
  </si>
  <si>
    <t>rigoberto.rodriguez@colombiacompra.gov.co</t>
  </si>
  <si>
    <t>CEA IOT</t>
  </si>
  <si>
    <t>Luis Carlos Trujillo Arboleda- (trujillo.luis@javeriana.edu.co)</t>
  </si>
  <si>
    <t>Luis Carlos Trujillo Arboleda</t>
  </si>
  <si>
    <t>Gerente del CEA-IoT</t>
  </si>
  <si>
    <t>trujillo.luis@javeriana.edu.co</t>
  </si>
  <si>
    <t>administracion.co@funiber.org</t>
  </si>
  <si>
    <t>Zoila Ramos Rodríguez</t>
  </si>
  <si>
    <t>Directora General</t>
  </si>
  <si>
    <t>citic@citic.org.ec</t>
  </si>
  <si>
    <t>Manuel Martínez  (cintel1@cintel.org.co)</t>
  </si>
  <si>
    <t>Director Ejecutivo</t>
  </si>
  <si>
    <t>cintel1@cintel.org.co</t>
  </si>
  <si>
    <t>Centro de Investigación y Desarrollo Tecnológico de la Industria Electro Electrónica y Tic -Cidei</t>
  </si>
  <si>
    <t xml:space="preserve">
Pablo Lemoine (plemoine@cnccol.com)</t>
  </si>
  <si>
    <t>Pablo Lemoine</t>
  </si>
  <si>
    <t>Director de Innovación</t>
  </si>
  <si>
    <t>plemoine@cnccol.com</t>
  </si>
  <si>
    <t>Centro para la Cuarta Revolución Industrial</t>
  </si>
  <si>
    <t>orlando@c4ir.co ; cferro@c4ir.co</t>
  </si>
  <si>
    <t>Eduardo Gómez Restrepo</t>
  </si>
  <si>
    <t>Líder de datos</t>
  </si>
  <si>
    <t>eduardo@c4ir.co</t>
  </si>
  <si>
    <t>María José Ramírez- Gerente Financiera (mjramirezsepulveda@yahoo.com)</t>
  </si>
  <si>
    <t>María José Ramírez Sepúlveda</t>
  </si>
  <si>
    <t>Gerente Financiera</t>
  </si>
  <si>
    <t>mjramirezsepulveda@yahoo.com</t>
  </si>
  <si>
    <t>Antonio Medina Gómez</t>
  </si>
  <si>
    <t>Presidente de la Asociacion Colombiana de Usuarios de Internet</t>
  </si>
  <si>
    <t>amedinagomez@gmail.com</t>
  </si>
  <si>
    <t>CINTEL - Centro de Investigación de las Telecomunicaciones</t>
  </si>
  <si>
    <t>comunicaciones@fcorona.org</t>
  </si>
  <si>
    <t>Claro</t>
  </si>
  <si>
    <t>Carlos Zenteno (Carlos.zenteno@claro.com.co)</t>
  </si>
  <si>
    <t xml:space="preserve">Carlos Zenteno </t>
  </si>
  <si>
    <t>Presidente en Claro Colombia</t>
  </si>
  <si>
    <t>Carlos.zenteno@claro.com.co)</t>
  </si>
  <si>
    <t xml:space="preserve">Comisión de regulación de comunicaciones (CRC) </t>
  </si>
  <si>
    <t>Ingrid Picón Carrascal (ingrid.picon@crcom.gov.co); Miguel Durán miguel.duran@crcom.gov.co</t>
  </si>
  <si>
    <t>Ingrid Picon Carrascal</t>
  </si>
  <si>
    <t>Coordinadora de Tecnología y Sistemas de Información</t>
  </si>
  <si>
    <t>ingrid.picon@crcom.gov.co</t>
  </si>
  <si>
    <t>miguel.duran@crcom.gov.co</t>
  </si>
  <si>
    <t>Andrés gómez ruiz (wifi@datawifi.co)</t>
  </si>
  <si>
    <t>Andrés gómez ruiz</t>
  </si>
  <si>
    <t>CEO de Datawifi</t>
  </si>
  <si>
    <t xml:space="preserve"> (wifi@datawifi.co)</t>
  </si>
  <si>
    <t>Ramiro Chaparro (ramirocv@datup.ai)</t>
  </si>
  <si>
    <t xml:space="preserve">Ramiro Chaparro </t>
  </si>
  <si>
    <t>Founder</t>
  </si>
  <si>
    <t>(ramirocv@datup.ai)</t>
  </si>
  <si>
    <t>info@dcatech.com</t>
  </si>
  <si>
    <t>Yackeline España</t>
  </si>
  <si>
    <t>Fundador &amp; Presidente DCA TECHNOLOGY</t>
  </si>
  <si>
    <t>Departamento Administrativo De La Función Pública</t>
  </si>
  <si>
    <t>Carlos Eduardo Orjuela (ceorjuela@funcionpublica.gov.co); (damaya@funcionpublica.gov.co)</t>
  </si>
  <si>
    <t>Édgar Alexander Prieto Muñoz</t>
  </si>
  <si>
    <t>Jefe de Oficina de Tecnologías de la Información y las Comunicaciones</t>
  </si>
  <si>
    <t>eprieto@funcionpublica.gov.co</t>
  </si>
  <si>
    <t>Departamento administrativo de la presidencia de la República (DAPRE)</t>
  </si>
  <si>
    <t>armandoguio@presidencia.gov.co; pabloagomez@presidencia.gov.co</t>
  </si>
  <si>
    <t>Pablo Gomez Ayerbe</t>
  </si>
  <si>
    <t>Asesor - Consejería Presidencial para Asuntos Económicos y Transformación Digital en Presidencia de la República de Colombia</t>
  </si>
  <si>
    <t>armandoguio@presidencia.gov.co</t>
  </si>
  <si>
    <t>jasolanov@dane.gov.co</t>
  </si>
  <si>
    <t>Julieth Alejandra Solano Villa</t>
  </si>
  <si>
    <t>Directora Técnica DIPREN</t>
  </si>
  <si>
    <t>hinsuasti@dnp.gov.co; lifernandez@dnp.gov.co</t>
  </si>
  <si>
    <t>hernan david insuasti ceballos</t>
  </si>
  <si>
    <t>Líder de la unidad de científicos de datos</t>
  </si>
  <si>
    <t xml:space="preserve"> lifernandez@dnp.gov.co</t>
  </si>
  <si>
    <t>Felipe Lega Gutierrez( flega@urf.gov.co)</t>
  </si>
  <si>
    <t>DIAN</t>
  </si>
  <si>
    <t>Subdirector de Gestión de Tecnología de Información y Telecomunicaciones</t>
  </si>
  <si>
    <t>Diana Parra Silva (dparras@dian.gov.co)</t>
  </si>
  <si>
    <t>Francy Johana Pimiento Quintero</t>
  </si>
  <si>
    <t>Directora de Innovación y Tecnología</t>
  </si>
  <si>
    <t>jpimientoq@dian.gov.co</t>
  </si>
  <si>
    <t>Didi</t>
  </si>
  <si>
    <t>marco.millan@correo.policia.gov.co</t>
  </si>
  <si>
    <t>Marco Millan Sánchez</t>
  </si>
  <si>
    <t>líder del equipo dinamizador de tecnología para el proceso de transformación integral de la policía nacional</t>
  </si>
  <si>
    <t>EAFIT</t>
  </si>
  <si>
    <t>Nodo computacional Apolo</t>
  </si>
  <si>
    <t>Sara Hernández Hernández (shernan7@eafit.edu.co)</t>
  </si>
  <si>
    <t>Sara Hernández Hernández</t>
  </si>
  <si>
    <t>Jefe de transferencia de tecnología y conocimiento</t>
  </si>
  <si>
    <t>shernan7@eafit.edu.co</t>
  </si>
  <si>
    <t>Econometría S.A</t>
  </si>
  <si>
    <t xml:space="preserve">El Banco Mundial (BM) </t>
  </si>
  <si>
    <t>Manuel Francisco Lemos (mlemos@esri.co)</t>
  </si>
  <si>
    <t>Manuel Francisco Lemos</t>
  </si>
  <si>
    <t>General manager</t>
  </si>
  <si>
    <t>mlemos@esri.co</t>
  </si>
  <si>
    <t>ETB</t>
  </si>
  <si>
    <t>* Repetido en la primera sección</t>
  </si>
  <si>
    <t>Federación Colombiana de la Industria de Software y TI (FEDESOFT) - Gremio</t>
  </si>
  <si>
    <t>Ximena Duque Alzate (presidente@fedesoft.org)</t>
  </si>
  <si>
    <t xml:space="preserve">Ximena Duque Alzate </t>
  </si>
  <si>
    <t>Presidente ejecutivo</t>
  </si>
  <si>
    <t>presidente@fedesoft.org</t>
  </si>
  <si>
    <t>Fedesarrollo</t>
  </si>
  <si>
    <t>Daniel Quevedo Garay (daniel.quevedo@fiducoldex.com.co)</t>
  </si>
  <si>
    <t xml:space="preserve">Daniel Quevedo Garay </t>
  </si>
  <si>
    <t>Gerente de Informática y Tecnología</t>
  </si>
  <si>
    <t>daniel.quevedo@fiducoldex.com.co</t>
  </si>
  <si>
    <t>Diana Soledad Leal (dsleal@finagro.com.co)</t>
  </si>
  <si>
    <t>Diana Soledad Leal</t>
  </si>
  <si>
    <t>GERENTE TECNOLOGÍA</t>
  </si>
  <si>
    <t>dsleal@finagro.com.co</t>
  </si>
  <si>
    <t>FMI</t>
  </si>
  <si>
    <t>Luis Enrique Collante Velasque (lcollante@fna.gov.co)</t>
  </si>
  <si>
    <t>Luis Enrique Collante Velasquez</t>
  </si>
  <si>
    <t>CIO</t>
  </si>
  <si>
    <t>lcollante@fna.gov.co</t>
  </si>
  <si>
    <t>FPIT - Fundación para la promoción de la investigación y la tecnología</t>
  </si>
  <si>
    <t>Alicia Baron Leguizamon (falvarado@homil.gov.co)</t>
  </si>
  <si>
    <t xml:space="preserve">Alicia Baron Leguizamon </t>
  </si>
  <si>
    <t>Jefe Oficina de Informática</t>
  </si>
  <si>
    <t>falvarado@homil.gov.co</t>
  </si>
  <si>
    <t>Francisco Noguera-(francisco.noguera@innpulsacolombia.com)</t>
  </si>
  <si>
    <t>Francisco J. Noguera</t>
  </si>
  <si>
    <t>Presidente / CEO</t>
  </si>
  <si>
    <t>francisco.noguera@innpulsacolombia.com</t>
  </si>
  <si>
    <t>Instituto Colombiano Agustin Codazzi</t>
  </si>
  <si>
    <t>olga.lopez@igac.gov.co</t>
  </si>
  <si>
    <t>Olga Lucía López</t>
  </si>
  <si>
    <t>Directora del Instituto Geográfico Agustín Codazzi</t>
  </si>
  <si>
    <t>Instituto Nacional de Salud</t>
  </si>
  <si>
    <t>Elsa Marlen Baracaldo Huertas (ebaracaldo@ins.gov.co)</t>
  </si>
  <si>
    <t xml:space="preserve">Elsa Marlen Baracaldo Huertas </t>
  </si>
  <si>
    <t>jefe de oficina de tecnologías de información y las comunicaciones.</t>
  </si>
  <si>
    <t>(ebaracaldo@ins.gov.co)</t>
  </si>
  <si>
    <t>Juan Carlos Garces -(juan.c.garces@intel.com)</t>
  </si>
  <si>
    <t>Juan Carlos Garces</t>
  </si>
  <si>
    <t>Director de Ventas de Cómputo para Canada y América Emergente/ Colombia Country Lead</t>
  </si>
  <si>
    <t>juan.c.garces@intel.com</t>
  </si>
  <si>
    <t>Internexa</t>
  </si>
  <si>
    <t>Camilo Alfonso Escobar Mora</t>
  </si>
  <si>
    <t>Fundador, Profesor e Investigador</t>
  </si>
  <si>
    <t>gerencia@juridia.co.</t>
  </si>
  <si>
    <t>comunicaciones@juridia.co</t>
  </si>
  <si>
    <t>Level 3 Communications</t>
  </si>
  <si>
    <t xml:space="preserve"> Jaime Galviz - (jaime.galviz@microsoft.com)</t>
  </si>
  <si>
    <t xml:space="preserve"> Jaime Galviz </t>
  </si>
  <si>
    <t>Gerente General Colombia</t>
  </si>
  <si>
    <t>jaime.galviz@microsoft.com</t>
  </si>
  <si>
    <t>Ministerio de Ciencia, Tecnología e Innovación (Minciencias)</t>
  </si>
  <si>
    <t>Elvia Consuelo Castañeda Camargo (eccastaneda@minciencias.gov.co)</t>
  </si>
  <si>
    <t>Elvia Consuelo Castañeda Camargo</t>
  </si>
  <si>
    <t xml:space="preserve">jefe de área de servicios y sistemas de información </t>
  </si>
  <si>
    <t>eccastaneda@minciencias.gov.co</t>
  </si>
  <si>
    <t>Maria Amalia Vega Mendoza (mavegam@minambiente.gov.co)</t>
  </si>
  <si>
    <t>Maria Amalia Vega Mendoza</t>
  </si>
  <si>
    <t>jefe de oficina de tecnologías de la información y la</t>
  </si>
  <si>
    <t>mavegam@minambiente.gov.co</t>
  </si>
  <si>
    <t>Edgar Gregorio Carrillo Moncada (ecarrillo@mincit.gov.co)</t>
  </si>
  <si>
    <t>Edgar Gregorio Carrillo Moncada</t>
  </si>
  <si>
    <t>Jefe Oficina Sistemas de Información</t>
  </si>
  <si>
    <t>ecarrillo@mincit.gov.co</t>
  </si>
  <si>
    <t>Piedad Montero Villegas (pmontero@mincultura.gov.co)</t>
  </si>
  <si>
    <t>Piedad Montero Villegas</t>
  </si>
  <si>
    <t>Coordinadora Grupo de Gestión de Sistemas e Informática</t>
  </si>
  <si>
    <t>pmontero@mincultura.gov.co</t>
  </si>
  <si>
    <t>Luz Amanda Morales (luz.morales@mindefensa.gov.co)</t>
  </si>
  <si>
    <t> Nancy Bibiana Cordoba Caicedo</t>
  </si>
  <si>
    <t>coordinadora   Grupo de Gestión de Sistemas e Informática</t>
  </si>
  <si>
    <t>bcordoba@mincultura.gov.co</t>
  </si>
  <si>
    <t>Roger Alonso Quirama Garcia (rquirama@mineducacion.gov.co)</t>
  </si>
  <si>
    <t>: Roger Alonso Quirama García</t>
  </si>
  <si>
    <t>Jefe de Oficina de Tecnología y Sistemas de Información</t>
  </si>
  <si>
    <t>rquirama@mineducacion.gov.co</t>
  </si>
  <si>
    <t>Ricardo Fernelix Ríos Rosales (Ricardo.Rios@minhacienda.gov.co)</t>
  </si>
  <si>
    <t>Ricardo Fernelix Rios Rosales</t>
  </si>
  <si>
    <t>Director de tecnología</t>
  </si>
  <si>
    <t>Ricardo.Rios@minhacienda.gov.co</t>
  </si>
  <si>
    <t>Felipe Lega Gutierrez</t>
  </si>
  <si>
    <t>Director</t>
  </si>
  <si>
    <t>( flega@urf.gov.co)</t>
  </si>
  <si>
    <t>Martha Isabel Cardenas Esguerra (micardenas@minenergia.gov.co)</t>
  </si>
  <si>
    <t>: Martha Isabel Cárdenas Esguerra</t>
  </si>
  <si>
    <t>GRUPO DE INFRAESTRUCTURA TECNOLÓGICA</t>
  </si>
  <si>
    <t>micardenas@minenergia.gov.co</t>
  </si>
  <si>
    <t>Weimar Pazos Encizo (wpazos@minsalud.gov.co) ; msilvav@minsalud.gov.co; mcifuentesg@minsalud.gov.co</t>
  </si>
  <si>
    <t>Weimar Pazos Enciso</t>
  </si>
  <si>
    <t>oficina de tecnología de la información y la comunicación -tic</t>
  </si>
  <si>
    <t>wpazos@Minsalud.gov.co</t>
  </si>
  <si>
    <t>msilvav@minsalud.gov.co; mcifuentesg@minsalud.gov.co</t>
  </si>
  <si>
    <t>Jose Ricardo Acevedo Solarte (jacevedo@mintransporte.gov.co)</t>
  </si>
  <si>
    <t>José Ricardo Acevedo Solarte</t>
  </si>
  <si>
    <t>Coordinador Grupo de Tecnologías de la Información y las Comunicaciones</t>
  </si>
  <si>
    <t>tics@mintransporte.gov.co;jacevedo@mintransporte.gov.co</t>
  </si>
  <si>
    <t>(oriomana@mintrabajo.gov.co)</t>
  </si>
  <si>
    <t>Pardo Florez Iván Hernando</t>
  </si>
  <si>
    <t>Jefe Oficina De Tecnología De La Información Y La Comunicación</t>
  </si>
  <si>
    <t>ipardo@mintrabajo.gov.co</t>
  </si>
  <si>
    <t>oriomana@mintrabajo.gov.co</t>
  </si>
  <si>
    <t>Ministerio de Ciencia, Tecnología e Innovación (MinTIC)</t>
  </si>
  <si>
    <t>Arleth Patricia Saurith Saurith (asaurith@mintic.gov.co); (cleon@mintic.gov.co); (lmedina@mintic.gov.co); (jriascos@mintic.gov.co); (tgrijo@mintic.gov.co)</t>
  </si>
  <si>
    <t xml:space="preserve">Arleth Patricia Saurith Saurith </t>
  </si>
  <si>
    <t>Líder de Transformación Digital y Jefe Oficina de Tecnologías de la Información</t>
  </si>
  <si>
    <t>asaurith@mintic.gov.co</t>
  </si>
  <si>
    <t>(cleon@mintic.gov.co); (lmedina@mintic.gov.co); (jriascos@mintic.gov.co); (tgrijo@mintic.gov.co)</t>
  </si>
  <si>
    <t>Hector Jaime Vega (contacto.naisp@gmail.com)</t>
  </si>
  <si>
    <t xml:space="preserve">Hector Jaime Vega </t>
  </si>
  <si>
    <t>Gerente en NAISP</t>
  </si>
  <si>
    <t>contacto.naisp@gmail.com</t>
  </si>
  <si>
    <t>Miguel Andrés Durán</t>
  </si>
  <si>
    <t>Coordinador Gobierno y Análisis de Datos CRC</t>
  </si>
  <si>
    <t>Alvaro Riascos -(alvaro.riascos_quantil.com.co)</t>
  </si>
  <si>
    <t>ALVARO RIASCOS</t>
  </si>
  <si>
    <t>Co-Director</t>
  </si>
  <si>
    <t>alvaro.riascos_quantil.com.co</t>
  </si>
  <si>
    <t>Rappi</t>
  </si>
  <si>
    <t>Gabriel Andrés Alzate Acuña(orlandocorredor@presidencia.gov.co)</t>
  </si>
  <si>
    <t>​Beatriz Elena Londoño Patiño</t>
  </si>
  <si>
    <t>Secretario De Transparencia</t>
  </si>
  <si>
    <t>beatrizlondono@presidencia.gov.co</t>
  </si>
  <si>
    <t>orlandocorredor@presidencia.gov.co</t>
  </si>
  <si>
    <t>Secretaría distrital de movilidad</t>
  </si>
  <si>
    <t>Dilson Javier Romero Velandia (dromero@movilidadbogota.gov.co)</t>
  </si>
  <si>
    <t>Dilson Javier Romero Velandia</t>
  </si>
  <si>
    <t>Coordinador de Seguridad Vial y Comportamiento del Tránsito</t>
  </si>
  <si>
    <t>Monica Patiño (servinformacio@servinformacion.com)</t>
  </si>
  <si>
    <t>Monica Patiño</t>
  </si>
  <si>
    <t>Presidente en Servinformación</t>
  </si>
  <si>
    <t>servinformacio@servinformacion.com</t>
  </si>
  <si>
    <t>Superintendencia de Industria y Comercio de Colombia  (SIC)</t>
  </si>
  <si>
    <t>Superintendente Delegado para la Protección de Datos Personales</t>
  </si>
  <si>
    <t>Francisco Andres Rodriguez Arazo (farodriguez@sic.gov.co), Nelson Remolina (nremolina@sic.gov.co) (c.alondono@sic.gov.co)</t>
  </si>
  <si>
    <t>Francisco Andres Rodriguez Arazo</t>
  </si>
  <si>
    <t>jefe de oficina de Tecnología e informática</t>
  </si>
  <si>
    <t>farodriguez@sic.gov.co</t>
  </si>
  <si>
    <t>Gabriel Contreras (gabriel.contreras@sinnetic.com)</t>
  </si>
  <si>
    <t>Gabriel Contreras</t>
  </si>
  <si>
    <t>gabriel.contreras@sinnetic.com</t>
  </si>
  <si>
    <t>Sociedad Alemana de Cooperación Internacional (GIZ)</t>
  </si>
  <si>
    <t>Jose Humberto Velez Gutierrez (jhvelez@superfinanciera.gov.co)</t>
  </si>
  <si>
    <t>Jose Humberto Velez Gutierrez</t>
  </si>
  <si>
    <t>Director de Tecnología y Planeación</t>
  </si>
  <si>
    <t>Jose Guillermo Ariza Estevez (jo-ariza@uniandes.edu.co)</t>
  </si>
  <si>
    <t>Jose Guillermo Ariza Estevez</t>
  </si>
  <si>
    <t>Socio Fundador</t>
  </si>
  <si>
    <t>jo-ariza@uniandes.edu.c</t>
  </si>
  <si>
    <t>Angela Natalia Guerra (natalia.guerra@telefonica.com)</t>
  </si>
  <si>
    <t xml:space="preserve">Angela Natalia Guerra </t>
  </si>
  <si>
    <t>Directora de Asuntos Públicos y Regulatorios</t>
  </si>
  <si>
    <t>(natalia.guerra@telefonica.com)</t>
  </si>
  <si>
    <t>tick tock</t>
  </si>
  <si>
    <t>Santiago Hernandez (info@tusdatos.co)</t>
  </si>
  <si>
    <t xml:space="preserve">Santiago Hernandez </t>
  </si>
  <si>
    <t>Fundador y CEO</t>
  </si>
  <si>
    <t>info@tusdatos.co</t>
  </si>
  <si>
    <t>Uber Colombia S.A.S</t>
  </si>
  <si>
    <t>Uff Móvil</t>
  </si>
  <si>
    <t>Universidad de Los Andes</t>
  </si>
  <si>
    <t>Nodo computacional</t>
  </si>
  <si>
    <t>Rubby Casallas Gutiérrez -(rcasalla@uniandes.edu.co)</t>
  </si>
  <si>
    <t>Rubby Casallas Gutiérrez</t>
  </si>
  <si>
    <t>Decana Facultad de Ingeniería Universidad de los Andes</t>
  </si>
  <si>
    <t>rcasalla@uniandes.edu.co</t>
  </si>
  <si>
    <t>Grupo de Estudios en internet, Comercio electrónico, Telecomunicaciones e Informática</t>
  </si>
  <si>
    <t xml:space="preserve">María Lorena Flórez Rojas (ml.florez66@uniandes.edu.co) </t>
  </si>
  <si>
    <t>Maria Lorena Flórez Rojas</t>
  </si>
  <si>
    <t>Directora GECTI</t>
  </si>
  <si>
    <t>ml.florez66@uniandes.edu.co</t>
  </si>
  <si>
    <t>Universidad del Rosario</t>
  </si>
  <si>
    <t>Departamento MACC</t>
  </si>
  <si>
    <t>Valérie Gauthier (valeriee.gauthier@urosario.edu.co)</t>
  </si>
  <si>
    <t>Margot del Valle Salas</t>
  </si>
  <si>
    <t>Coordinadora de Pregrado MACC</t>
  </si>
  <si>
    <t>margot.salas@urosario.edu.co</t>
  </si>
  <si>
    <t>El Centro de Internet y Sociedad de la Universidad del Rosario ISUR</t>
  </si>
  <si>
    <t>Julio César Gaitán (julio.gaitan@urosario.edu.co)</t>
  </si>
  <si>
    <t>Julio César Gaitán</t>
  </si>
  <si>
    <t>julio.gaitan@urosario.edu.co</t>
  </si>
  <si>
    <t>Universidad Externado de Colombia</t>
  </si>
  <si>
    <t>Departamento de Matemática/ pregrado en ciencia de datos</t>
  </si>
  <si>
    <t>Observatorio de Sociedad, Gobierno y Tecnologías de Información</t>
  </si>
  <si>
    <t>Marco Antonio Peres Useche (marco.peres.uexternado@gmail.com)</t>
  </si>
  <si>
    <t>Marco Antonio Peres Useche</t>
  </si>
  <si>
    <t>marco.peres.uexternado@gmail.com</t>
  </si>
  <si>
    <t xml:space="preserve">Universidad industrial de santander </t>
  </si>
  <si>
    <t>Said Pertuz (spertuz@uis.edu.co)</t>
  </si>
  <si>
    <t>Said Pertuz</t>
  </si>
  <si>
    <t>Profesor</t>
  </si>
  <si>
    <t>spertuz@uis.edu.co</t>
  </si>
  <si>
    <t>Universidad Javeriana</t>
  </si>
  <si>
    <t>Programa de Ciencia de Datos</t>
  </si>
  <si>
    <t>Moisés Aranda Silva (maranda@javeriana.edu.co)</t>
  </si>
  <si>
    <t>Marisol García Peña</t>
  </si>
  <si>
    <t>Directora del programa Ciencia de datos</t>
  </si>
  <si>
    <t>marisolgarcia@javeriana.edu.co</t>
  </si>
  <si>
    <t>maranda@javeriana.edu.co</t>
  </si>
  <si>
    <t>Universidad Nacional de Colombia</t>
  </si>
  <si>
    <t>Área Curricular de Ingeniería de Sistemas e Industrial</t>
  </si>
  <si>
    <t>Juan Carlos Torres Pardo (depingsi_bog@unal.edu.co)</t>
  </si>
  <si>
    <t>Jenny Marcela Sánchez Torres</t>
  </si>
  <si>
    <t>Director de Área Curricular</t>
  </si>
  <si>
    <t>dacursci_fibog@unal.edu.co</t>
  </si>
  <si>
    <t>(depingsi_bog@unal.edu.co) (Juan Carlos Torres Pardo (DEPARTAMENTO DE INGENIERÍA DE SISTEMAS E INDUSTRIAL))</t>
  </si>
  <si>
    <t xml:space="preserve">Laboratorio de la 4ta Revolución Industrial de la U. Nacional </t>
  </si>
  <si>
    <t>Jaime Franky Rodriguez (jfrankyr@unal.edu.c)</t>
  </si>
  <si>
    <t>Midas: grupo de investigación en minería de datos</t>
  </si>
  <si>
    <t>Elizabeth Leon Guzman (eleonguz@unal.edu.co)</t>
  </si>
  <si>
    <t xml:space="preserve">Elizabeth Leon Guzman </t>
  </si>
  <si>
    <t>Director of Data Mining Research Group (MIDAS)</t>
  </si>
  <si>
    <t>eleonguz@unal.edu.co</t>
  </si>
  <si>
    <t xml:space="preserve"> ESCUELAS / ESCUELA DE CIENCIAS EXACTAS E INGENIERÍA / CIENCIAS DE LA COMPUTACIÓN E INTELIGENCIA ARTIFICIAL</t>
  </si>
  <si>
    <t>Adriana Cecilia Páez Pino (adriana.paez@usa.edu.co)</t>
  </si>
  <si>
    <t>Adriana Cecilia Páez Pino</t>
  </si>
  <si>
    <t>decana de la Escuela de Ciencias Exactas e Ingeniería</t>
  </si>
  <si>
    <t>adriana.paez@usa.edu.co</t>
  </si>
  <si>
    <t>URF : Unidad de riesgos financieros de Minhacienda</t>
  </si>
  <si>
    <t>UT Internexa en la nube</t>
  </si>
  <si>
    <t>Jaime Alberto Pelaez Espinosa (contactenos@internexa.com)</t>
  </si>
  <si>
    <t>Jaime Alberto Pelaez Espinosa</t>
  </si>
  <si>
    <t>Gerente General CEO</t>
  </si>
  <si>
    <t xml:space="preserve"> (contactenos@internexa.com)</t>
  </si>
  <si>
    <t>Policía Nacional de Colombia</t>
  </si>
  <si>
    <t xml:space="preserve">Centro de Investigación y Desarrollo Tecnológico de la Industria Electro Electrónica y TIC (CIDEI)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</si>
</sst>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rgb="FF000000"/>
      <name val="Calibri"/>
      <family val="2"/>
    </font>
    <font>
      <b/>
      <sz val="14"/>
      <color rgb="FF4866C8"/>
      <name val="Arial"/>
      <family val="2"/>
    </font>
    <font>
      <b/>
      <sz val="20"/>
      <color rgb="FF4866C8"/>
      <name val="Arial"/>
      <family val="2"/>
    </font>
    <font>
      <b/>
      <sz val="11"/>
      <color rgb="FFFFFFFF"/>
      <name val="Calibri"/>
      <family val="2"/>
    </font>
    <font>
      <b/>
      <sz val="11"/>
      <color rgb="FF000000"/>
      <name val="Calibri"/>
      <family val="2"/>
    </font>
    <font>
      <u/>
      <sz val="11"/>
      <color theme="10"/>
      <name val="Calibri"/>
      <family val="2"/>
      <scheme val="minor"/>
    </font>
    <font>
      <sz val="10"/>
      <color rgb="FF000000"/>
      <name val="Calibri"/>
      <family val="2"/>
    </font>
    <font>
      <sz val="8"/>
      <name val="Calibri"/>
      <family val="2"/>
      <scheme val="minor"/>
    </font>
    <font>
      <sz val="11"/>
      <color theme="10"/>
      <name val="Calibri"/>
      <family val="2"/>
      <scheme val="minor"/>
    </font>
    <font>
      <sz val="11"/>
      <color rgb="FFFF0000"/>
      <name val="Calibri"/>
      <family val="2"/>
    </font>
    <font>
      <sz val="11"/>
      <color theme="0"/>
      <name val="Calibri"/>
      <family val="2"/>
      <scheme val="minor"/>
    </font>
    <font>
      <sz val="11"/>
      <color theme="2" tint="-9.9978637043366805E-2"/>
      <name val="Calibri"/>
      <family val="2"/>
      <scheme val="minor"/>
    </font>
    <font>
      <sz val="12"/>
      <color theme="1"/>
      <name val="Calibri"/>
      <family val="2"/>
      <scheme val="minor"/>
    </font>
    <font>
      <sz val="11"/>
      <color theme="1"/>
      <name val="Arial"/>
      <family val="2"/>
    </font>
    <font>
      <b/>
      <sz val="11"/>
      <color theme="1"/>
      <name val="Arial"/>
      <family val="2"/>
    </font>
    <font>
      <u/>
      <sz val="11"/>
      <color theme="10"/>
      <name val="Arial"/>
      <family val="2"/>
    </font>
    <font>
      <sz val="11"/>
      <color rgb="FF000000"/>
      <name val="Chaparral pro"/>
    </font>
    <font>
      <sz val="11"/>
      <color theme="1"/>
      <name val="Chaparral pro"/>
    </font>
    <font>
      <sz val="8"/>
      <color rgb="FF000000"/>
      <name val="Chaparral pro"/>
    </font>
    <font>
      <b/>
      <sz val="14"/>
      <color theme="1"/>
      <name val="Chaparral pro"/>
    </font>
    <font>
      <b/>
      <sz val="14"/>
      <color rgb="FF4866C8"/>
      <name val="Chaparral pro"/>
    </font>
    <font>
      <sz val="12"/>
      <color rgb="FF000000"/>
      <name val="Chaparral pro"/>
    </font>
    <font>
      <b/>
      <sz val="11"/>
      <color theme="1"/>
      <name val="Chaparral pro"/>
    </font>
    <font>
      <sz val="10"/>
      <color rgb="FF000000"/>
      <name val="Chaparral pro"/>
    </font>
  </fonts>
  <fills count="11">
    <fill>
      <patternFill patternType="none"/>
    </fill>
    <fill>
      <patternFill patternType="gray125"/>
    </fill>
    <fill>
      <patternFill patternType="solid">
        <fgColor rgb="FFFFFFFF"/>
        <bgColor rgb="FF000000"/>
      </patternFill>
    </fill>
    <fill>
      <patternFill patternType="solid">
        <fgColor rgb="FF4472C4"/>
        <bgColor rgb="FF4472C4"/>
      </patternFill>
    </fill>
    <fill>
      <patternFill patternType="solid">
        <fgColor theme="2" tint="-9.9978637043366805E-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9"/>
        <bgColor indexed="64"/>
      </patternFill>
    </fill>
    <fill>
      <patternFill patternType="solid">
        <fgColor theme="0" tint="-4.9989318521683403E-2"/>
        <bgColor indexed="64"/>
      </patternFill>
    </fill>
    <fill>
      <patternFill patternType="solid">
        <fgColor theme="2" tint="-0.249977111117893"/>
        <bgColor rgb="FF4472C4"/>
      </patternFill>
    </fill>
    <fill>
      <patternFill patternType="solid">
        <fgColor theme="2" tint="-0.499984740745262"/>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8EA9DB"/>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8EA9DB"/>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8EA9DB"/>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4" tint="0.39997558519241921"/>
      </top>
      <bottom style="thin">
        <color theme="4" tint="0.39997558519241921"/>
      </bottom>
      <diagonal/>
    </border>
    <border>
      <left style="thin">
        <color rgb="FF000000"/>
      </left>
      <right/>
      <top/>
      <bottom/>
      <diagonal/>
    </border>
  </borders>
  <cellStyleXfs count="2">
    <xf numFmtId="0" fontId="0" fillId="0" borderId="0"/>
    <xf numFmtId="0" fontId="6" fillId="0" borderId="0" applyNumberFormat="0" applyFill="0" applyBorder="0" applyAlignment="0" applyProtection="0"/>
  </cellStyleXfs>
  <cellXfs count="90">
    <xf numFmtId="0" fontId="0" fillId="0" borderId="0" xfId="0"/>
    <xf numFmtId="0" fontId="2" fillId="2" borderId="0" xfId="0" applyFont="1" applyFill="1"/>
    <xf numFmtId="0" fontId="1" fillId="0" borderId="0" xfId="0" applyFont="1"/>
    <xf numFmtId="0" fontId="3" fillId="2" borderId="0" xfId="0" applyFont="1" applyFill="1"/>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0" fontId="7" fillId="0" borderId="0" xfId="0" applyFont="1"/>
    <xf numFmtId="0" fontId="0" fillId="0" borderId="0" xfId="0" applyAlignment="1">
      <alignment horizontal="left"/>
    </xf>
    <xf numFmtId="0" fontId="1" fillId="0" borderId="0" xfId="0" applyFont="1" applyAlignment="1">
      <alignment wrapText="1"/>
    </xf>
    <xf numFmtId="0" fontId="4" fillId="3" borderId="8" xfId="0" applyFont="1" applyFill="1" applyBorder="1" applyAlignment="1">
      <alignment horizontal="center" vertical="center" wrapText="1"/>
    </xf>
    <xf numFmtId="0" fontId="0" fillId="0" borderId="0" xfId="0" applyAlignment="1">
      <alignment wrapText="1"/>
    </xf>
    <xf numFmtId="0" fontId="1" fillId="0" borderId="2" xfId="0" applyFont="1" applyBorder="1" applyAlignment="1">
      <alignment horizontal="center"/>
    </xf>
    <xf numFmtId="0" fontId="5" fillId="0" borderId="2" xfId="0" applyFont="1" applyBorder="1"/>
    <xf numFmtId="0" fontId="1" fillId="0" borderId="1" xfId="0" applyFont="1" applyBorder="1"/>
    <xf numFmtId="0" fontId="1" fillId="0" borderId="6" xfId="0" applyFont="1" applyBorder="1"/>
    <xf numFmtId="0" fontId="1" fillId="0" borderId="2" xfId="0" applyFont="1" applyBorder="1"/>
    <xf numFmtId="0" fontId="6" fillId="0" borderId="1" xfId="1" applyFill="1" applyBorder="1" applyAlignment="1"/>
    <xf numFmtId="0" fontId="6" fillId="0" borderId="1" xfId="1" applyFill="1" applyBorder="1"/>
    <xf numFmtId="0" fontId="1" fillId="0" borderId="1" xfId="0" applyFont="1" applyBorder="1" applyAlignment="1">
      <alignment wrapText="1"/>
    </xf>
    <xf numFmtId="0" fontId="1" fillId="0" borderId="5" xfId="0" applyFont="1" applyBorder="1" applyAlignment="1">
      <alignment horizontal="center"/>
    </xf>
    <xf numFmtId="0" fontId="5" fillId="0" borderId="5" xfId="0" applyFont="1" applyBorder="1"/>
    <xf numFmtId="0" fontId="1" fillId="0" borderId="3" xfId="0" applyFont="1" applyBorder="1"/>
    <xf numFmtId="0" fontId="1" fillId="0" borderId="4" xfId="0" applyFont="1" applyBorder="1"/>
    <xf numFmtId="0" fontId="1" fillId="0" borderId="8" xfId="0" applyFont="1" applyBorder="1"/>
    <xf numFmtId="0" fontId="1" fillId="0" borderId="1" xfId="1" applyFont="1" applyFill="1" applyBorder="1" applyAlignment="1"/>
    <xf numFmtId="0" fontId="4" fillId="3" borderId="11" xfId="0" applyFont="1" applyFill="1" applyBorder="1" applyAlignment="1">
      <alignment horizontal="center" vertical="center"/>
    </xf>
    <xf numFmtId="0" fontId="0" fillId="0" borderId="1" xfId="0" applyBorder="1"/>
    <xf numFmtId="0" fontId="0" fillId="0" borderId="6" xfId="0" applyBorder="1"/>
    <xf numFmtId="0" fontId="6" fillId="0" borderId="0" xfId="1" applyFill="1" applyBorder="1"/>
    <xf numFmtId="0" fontId="9" fillId="0" borderId="10" xfId="1" applyFont="1" applyFill="1" applyBorder="1"/>
    <xf numFmtId="0" fontId="0" fillId="4" borderId="9" xfId="0" applyFill="1" applyBorder="1"/>
    <xf numFmtId="0" fontId="0" fillId="0" borderId="9" xfId="0" applyBorder="1"/>
    <xf numFmtId="0" fontId="1" fillId="0" borderId="9" xfId="0" applyFont="1" applyBorder="1"/>
    <xf numFmtId="0" fontId="1" fillId="4" borderId="9" xfId="0" applyFont="1" applyFill="1" applyBorder="1"/>
    <xf numFmtId="0" fontId="0" fillId="4" borderId="15" xfId="0" applyFill="1" applyBorder="1"/>
    <xf numFmtId="0" fontId="0" fillId="4" borderId="14" xfId="0" applyFill="1" applyBorder="1"/>
    <xf numFmtId="0" fontId="12" fillId="4" borderId="18" xfId="0" applyFont="1" applyFill="1" applyBorder="1"/>
    <xf numFmtId="0" fontId="0" fillId="4" borderId="18" xfId="0" applyFill="1" applyBorder="1"/>
    <xf numFmtId="0" fontId="1" fillId="5" borderId="20" xfId="0" applyFont="1" applyFill="1" applyBorder="1"/>
    <xf numFmtId="0" fontId="1" fillId="5" borderId="17" xfId="0" applyFont="1" applyFill="1" applyBorder="1"/>
    <xf numFmtId="0" fontId="0" fillId="5" borderId="13" xfId="0" applyFill="1" applyBorder="1"/>
    <xf numFmtId="0" fontId="11" fillId="5" borderId="16" xfId="0" applyFont="1" applyFill="1" applyBorder="1"/>
    <xf numFmtId="0" fontId="0" fillId="0" borderId="20" xfId="0" applyBorder="1"/>
    <xf numFmtId="0" fontId="0" fillId="0" borderId="19" xfId="0" applyBorder="1"/>
    <xf numFmtId="0" fontId="0" fillId="0" borderId="17" xfId="0" applyBorder="1"/>
    <xf numFmtId="0" fontId="0" fillId="0" borderId="21" xfId="0" applyBorder="1"/>
    <xf numFmtId="0" fontId="0" fillId="0" borderId="15" xfId="0" applyBorder="1"/>
    <xf numFmtId="0" fontId="0" fillId="5" borderId="14" xfId="0" applyFill="1" applyBorder="1"/>
    <xf numFmtId="0" fontId="1" fillId="5" borderId="14" xfId="0" applyFont="1" applyFill="1" applyBorder="1"/>
    <xf numFmtId="0" fontId="0" fillId="5" borderId="16" xfId="0" applyFill="1" applyBorder="1"/>
    <xf numFmtId="0" fontId="12" fillId="4" borderId="19" xfId="0" applyFont="1" applyFill="1" applyBorder="1"/>
    <xf numFmtId="0" fontId="0" fillId="6" borderId="22" xfId="0" applyFill="1" applyBorder="1"/>
    <xf numFmtId="0" fontId="0" fillId="7" borderId="0" xfId="0" applyFill="1"/>
    <xf numFmtId="0" fontId="6" fillId="0" borderId="0" xfId="1"/>
    <xf numFmtId="0" fontId="13" fillId="0" borderId="0" xfId="0" applyFont="1"/>
    <xf numFmtId="0" fontId="13" fillId="10" borderId="0" xfId="0" applyFont="1" applyFill="1"/>
    <xf numFmtId="0" fontId="13" fillId="10" borderId="0" xfId="0" applyFont="1" applyFill="1" applyAlignment="1">
      <alignment wrapText="1"/>
    </xf>
    <xf numFmtId="0" fontId="14" fillId="5" borderId="9" xfId="0" applyFont="1" applyFill="1" applyBorder="1"/>
    <xf numFmtId="0" fontId="14" fillId="5" borderId="9" xfId="0" applyFont="1" applyFill="1" applyBorder="1" applyAlignment="1">
      <alignment vertical="center"/>
    </xf>
    <xf numFmtId="0" fontId="14" fillId="5" borderId="9" xfId="0" applyFont="1" applyFill="1" applyBorder="1" applyAlignment="1">
      <alignment vertical="center" wrapText="1"/>
    </xf>
    <xf numFmtId="0" fontId="15" fillId="5" borderId="9" xfId="0" applyFont="1" applyFill="1" applyBorder="1" applyAlignment="1">
      <alignment vertical="center"/>
    </xf>
    <xf numFmtId="0" fontId="16" fillId="5" borderId="9" xfId="1" applyFont="1" applyFill="1" applyBorder="1"/>
    <xf numFmtId="0" fontId="15" fillId="5" borderId="9" xfId="0" applyFont="1" applyFill="1" applyBorder="1" applyAlignment="1">
      <alignment vertical="center" wrapText="1"/>
    </xf>
    <xf numFmtId="0" fontId="14" fillId="0" borderId="0" xfId="0" applyFont="1" applyAlignment="1">
      <alignment horizontal="left"/>
    </xf>
    <xf numFmtId="0" fontId="14" fillId="0" borderId="0" xfId="0" applyFont="1"/>
    <xf numFmtId="0" fontId="14" fillId="10" borderId="0" xfId="0" applyFont="1" applyFill="1"/>
    <xf numFmtId="0" fontId="17" fillId="0" borderId="0" xfId="0" applyFont="1"/>
    <xf numFmtId="0" fontId="18" fillId="0" borderId="0" xfId="0" applyFont="1"/>
    <xf numFmtId="0" fontId="19" fillId="0" borderId="0" xfId="0" applyFont="1"/>
    <xf numFmtId="0" fontId="20" fillId="8" borderId="0" xfId="0" applyFont="1" applyFill="1" applyAlignment="1">
      <alignment horizontal="left" indent="41"/>
    </xf>
    <xf numFmtId="0" fontId="18" fillId="8" borderId="0" xfId="0" applyFont="1" applyFill="1"/>
    <xf numFmtId="0" fontId="20" fillId="2" borderId="0" xfId="0" applyFont="1" applyFill="1"/>
    <xf numFmtId="0" fontId="21" fillId="2" borderId="0" xfId="0" applyFont="1" applyFill="1"/>
    <xf numFmtId="0" fontId="23" fillId="9" borderId="11" xfId="0" applyFont="1" applyFill="1" applyBorder="1" applyAlignment="1" applyProtection="1">
      <alignment horizontal="center" vertical="center"/>
      <protection locked="0"/>
    </xf>
    <xf numFmtId="0" fontId="23" fillId="9" borderId="12" xfId="0" applyFont="1" applyFill="1" applyBorder="1" applyAlignment="1" applyProtection="1">
      <alignment horizontal="center" vertical="center"/>
      <protection locked="0"/>
    </xf>
    <xf numFmtId="0" fontId="23" fillId="9" borderId="23" xfId="0" applyFont="1" applyFill="1" applyBorder="1" applyAlignment="1" applyProtection="1">
      <alignment horizontal="center" vertical="center"/>
      <protection locked="0"/>
    </xf>
    <xf numFmtId="0" fontId="23" fillId="5" borderId="17" xfId="0" applyFont="1" applyFill="1" applyBorder="1" applyProtection="1">
      <protection locked="0"/>
    </xf>
    <xf numFmtId="0" fontId="18" fillId="5" borderId="9" xfId="0" applyFont="1" applyFill="1" applyBorder="1" applyProtection="1">
      <protection locked="0"/>
    </xf>
    <xf numFmtId="0" fontId="18" fillId="5" borderId="21" xfId="0" applyFont="1" applyFill="1" applyBorder="1" applyProtection="1">
      <protection locked="0"/>
    </xf>
    <xf numFmtId="0" fontId="18" fillId="5" borderId="9" xfId="1" applyFont="1" applyFill="1" applyBorder="1" applyAlignment="1" applyProtection="1">
      <protection locked="0"/>
    </xf>
    <xf numFmtId="0" fontId="24" fillId="0" borderId="0" xfId="0" applyFont="1"/>
    <xf numFmtId="0" fontId="18" fillId="5" borderId="13" xfId="0" applyFont="1" applyFill="1" applyBorder="1" applyProtection="1">
      <protection locked="0"/>
    </xf>
    <xf numFmtId="0" fontId="23" fillId="5" borderId="14" xfId="0" applyFont="1" applyFill="1" applyBorder="1" applyProtection="1">
      <protection locked="0"/>
    </xf>
    <xf numFmtId="0" fontId="18" fillId="5" borderId="15" xfId="0" applyFont="1" applyFill="1" applyBorder="1" applyProtection="1">
      <protection locked="0"/>
    </xf>
    <xf numFmtId="0" fontId="18" fillId="5" borderId="0" xfId="0" applyFont="1" applyFill="1" applyProtection="1">
      <protection locked="0"/>
    </xf>
    <xf numFmtId="0" fontId="22" fillId="0" borderId="13" xfId="0" applyFont="1" applyBorder="1"/>
    <xf numFmtId="0" fontId="22" fillId="0" borderId="0" xfId="0" applyFont="1" applyAlignment="1">
      <alignment wrapText="1"/>
    </xf>
    <xf numFmtId="0" fontId="0" fillId="0" borderId="0" xfId="0" applyAlignment="1">
      <alignment horizontal="left"/>
    </xf>
    <xf numFmtId="0" fontId="1" fillId="0" borderId="0" xfId="0" applyFont="1" applyAlignment="1">
      <alignment wrapText="1"/>
    </xf>
  </cellXfs>
  <cellStyles count="2">
    <cellStyle name="Hipervínculo" xfId="1" builtinId="8"/>
    <cellStyle name="Normal" xfId="0" builtinId="0"/>
  </cellStyles>
  <dxfs count="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7D7D"/>
        </patternFill>
      </fill>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border>
    </dxf>
    <dxf>
      <font>
        <b/>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border diagonalUp="0" diagonalDown="0" outline="0">
        <left/>
        <right style="thin">
          <color rgb="FF000000"/>
        </right>
        <top style="thin">
          <color rgb="FF000000"/>
        </top>
        <bottom style="thin">
          <color rgb="FF8EA9DB"/>
        </bottom>
      </border>
    </dxf>
    <dxf>
      <font>
        <b val="0"/>
        <i val="0"/>
        <strike val="0"/>
        <condense val="0"/>
        <extend val="0"/>
        <outline val="0"/>
        <shadow val="0"/>
        <u val="none"/>
        <vertAlign val="baseline"/>
        <sz val="11"/>
        <color rgb="FF000000"/>
        <name val="Calibri"/>
        <scheme val="none"/>
      </font>
      <alignment horizontal="center" vertical="bottom" textRotation="0" wrapText="0" indent="0" justifyLastLine="0" shrinkToFit="0" readingOrder="0"/>
      <border diagonalUp="0" diagonalDown="0">
        <left/>
        <right style="thin">
          <color rgb="FF000000"/>
        </right>
        <top style="thin">
          <color rgb="FF000000"/>
        </top>
        <bottom style="thin">
          <color rgb="FF8EA9DB"/>
        </bottom>
        <vertical/>
        <horizontal/>
      </border>
    </dxf>
    <dxf>
      <font>
        <b val="0"/>
        <i val="0"/>
        <strike val="0"/>
        <condense val="0"/>
        <extend val="0"/>
        <outline val="0"/>
        <shadow val="0"/>
        <u val="none"/>
        <vertAlign val="baseline"/>
        <sz val="11"/>
        <color rgb="FF000000"/>
        <name val="Calibri"/>
        <scheme val="none"/>
      </font>
      <alignment horizontal="center" vertical="bottom" textRotation="0" wrapText="0" indent="0" justifyLastLine="0" shrinkToFit="0" readingOrder="0"/>
      <border diagonalUp="0" diagonalDown="0">
        <left/>
        <right style="thin">
          <color rgb="FF000000"/>
        </right>
        <top style="thin">
          <color rgb="FF000000"/>
        </top>
        <bottom style="thin">
          <color rgb="FF8EA9DB"/>
        </bottom>
        <vertical/>
        <horizontal/>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bottom" textRotation="0" wrapText="0" indent="0" justifyLastLine="0" shrinkToFit="0" readingOrder="0"/>
      <border diagonalUp="0" diagonalDown="0" outline="0">
        <left/>
        <right style="thin">
          <color rgb="FF000000"/>
        </right>
        <top style="thin">
          <color rgb="FF000000"/>
        </top>
        <bottom style="thin">
          <color rgb="FF8EA9DB"/>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rgb="FF000000"/>
        </top>
        <bottom style="thin">
          <color rgb="FF8EA9DB"/>
        </bottom>
      </border>
    </dxf>
    <dxf>
      <border outline="0">
        <top style="thin">
          <color rgb="FF000000"/>
        </top>
      </border>
    </dxf>
    <dxf>
      <border outline="0">
        <left style="thin">
          <color rgb="FF000000"/>
        </left>
        <right style="thin">
          <color rgb="FF000000"/>
        </right>
        <top style="thin">
          <color rgb="FF000000"/>
        </top>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rgb="FF4472C4"/>
          <bgColor rgb="FF4472C4"/>
        </patternFill>
      </fill>
      <alignment horizontal="center" vertical="center" textRotation="0" wrapText="0"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general" vertical="bottom" textRotation="0" wrapText="0" indent="0" justifyLastLine="0" shrinkToFit="0" readingOrder="0"/>
    </dxf>
    <dxf>
      <font>
        <strike val="0"/>
        <outline val="0"/>
        <shadow val="0"/>
        <vertAlign val="baseline"/>
        <sz val="11"/>
        <name val="Arial"/>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vertAlign val="baseline"/>
        <sz val="11"/>
        <name val="Arial"/>
        <scheme val="none"/>
      </font>
      <fill>
        <patternFill patternType="solid">
          <fgColor indexed="64"/>
          <bgColor theme="0"/>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numFmt numFmtId="0" formatCode="General"/>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numFmt numFmtId="0" formatCode="General"/>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numFmt numFmtId="0" formatCode="General"/>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numFmt numFmtId="0" formatCode="General"/>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fill>
        <patternFill patternType="solid">
          <fgColor indexed="64"/>
          <bgColor theme="0"/>
        </patternFill>
      </fill>
    </dxf>
    <dxf>
      <font>
        <name val="Arial"/>
        <scheme val="none"/>
      </font>
    </dxf>
    <dxf>
      <font>
        <name val="Arial"/>
        <scheme val="none"/>
      </font>
    </dxf>
    <dxf>
      <font>
        <name val="Arial"/>
        <scheme val="none"/>
      </font>
    </dxf>
    <dxf>
      <font>
        <sz val="11"/>
      </font>
    </dxf>
    <dxf>
      <font>
        <sz val="11"/>
      </font>
    </dxf>
    <dxf>
      <font>
        <sz val="11"/>
      </font>
    </dxf>
    <dxf>
      <font>
        <name val="Arial"/>
        <scheme val="none"/>
      </font>
    </dxf>
    <dxf>
      <font>
        <name val="Arial"/>
        <scheme val="none"/>
      </font>
    </dxf>
    <dxf>
      <font>
        <name val="Arial"/>
        <scheme val="none"/>
      </font>
    </dxf>
    <dxf>
      <fill>
        <patternFill patternType="solid">
          <bgColor theme="2" tint="-0.499984740745262"/>
        </patternFill>
      </fill>
    </dxf>
    <dxf>
      <fill>
        <patternFill patternType="solid">
          <bgColor theme="2" tint="-0.499984740745262"/>
        </patternFill>
      </fill>
    </dxf>
    <dxf>
      <fill>
        <patternFill patternType="solid">
          <bgColor theme="2" tint="-0.499984740745262"/>
        </patternFill>
      </fill>
    </dxf>
    <dxf>
      <font>
        <sz val="12"/>
      </font>
    </dxf>
    <dxf>
      <font>
        <sz val="12"/>
      </font>
    </dxf>
    <dxf>
      <font>
        <sz val="12"/>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patternType="solid">
          <bgColor theme="2" tint="-0.499984740745262"/>
        </patternFill>
      </fill>
    </dxf>
    <dxf>
      <fill>
        <patternFill patternType="solid">
          <bgColor theme="2" tint="-0.499984740745262"/>
        </patternFill>
      </fill>
    </dxf>
    <dxf>
      <fill>
        <patternFill patternType="solid">
          <bgColor theme="2" tint="-0.499984740745262"/>
        </patternFill>
      </fill>
    </dxf>
    <dxf>
      <font>
        <b val="0"/>
        <i val="0"/>
        <strike val="0"/>
        <condense val="0"/>
        <extend val="0"/>
        <outline val="0"/>
        <shadow val="0"/>
        <u val="none"/>
        <vertAlign val="baseline"/>
        <sz val="11"/>
        <color theme="1"/>
        <name val="Chaparral pro"/>
        <scheme val="none"/>
      </font>
      <fill>
        <patternFill patternType="solid">
          <fgColor indexed="64"/>
          <bgColor theme="0"/>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theme="1"/>
        <name val="Chaparral pro"/>
        <scheme val="none"/>
      </font>
      <fill>
        <patternFill patternType="solid">
          <fgColor indexed="64"/>
          <bgColor theme="0"/>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2"/>
        <color rgb="FF000000"/>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haparral pro"/>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Calibr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haparral pro"/>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haparral pro"/>
        <scheme val="none"/>
      </font>
      <fill>
        <patternFill patternType="solid">
          <fgColor indexed="64"/>
          <bgColor theme="0"/>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i val="0"/>
        <strike val="0"/>
        <condense val="0"/>
        <extend val="0"/>
        <outline val="0"/>
        <shadow val="0"/>
        <u val="none"/>
        <vertAlign val="baseline"/>
        <sz val="12"/>
        <color rgb="FF000000"/>
        <name val="Calibr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haparral pro"/>
        <scheme val="none"/>
      </font>
      <fill>
        <patternFill patternType="solid">
          <fgColor indexed="64"/>
          <bgColor theme="0"/>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diagonalUp="0" diagonalDown="0">
        <left style="thin">
          <color rgb="FF000000"/>
        </left>
        <right style="thin">
          <color rgb="FF000000"/>
        </right>
        <top style="thin">
          <color rgb="FF000000"/>
        </top>
        <bottom/>
      </border>
    </dxf>
    <dxf>
      <font>
        <b val="0"/>
        <i val="0"/>
        <strike val="0"/>
        <condense val="0"/>
        <extend val="0"/>
        <outline val="0"/>
        <shadow val="0"/>
        <u val="none"/>
        <vertAlign val="baseline"/>
        <sz val="11"/>
        <color theme="1"/>
        <name val="Chaparral pro"/>
        <scheme val="none"/>
      </font>
      <fill>
        <patternFill patternType="solid">
          <fgColor indexed="64"/>
          <bgColor theme="0"/>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1"/>
        <name val="Chaparral pro"/>
        <scheme val="none"/>
      </font>
      <fill>
        <patternFill patternType="solid">
          <fgColor rgb="FF4472C4"/>
          <bgColor theme="2" tint="-0.249977111117893"/>
        </patternFill>
      </fill>
      <alignment horizontal="center" vertical="center" textRotation="0" wrapText="0" indent="0" justifyLastLine="0" shrinkToFit="0" readingOrder="0"/>
      <border diagonalUp="0" diagonalDown="0" outline="0">
        <left style="thin">
          <color rgb="FF000000"/>
        </left>
        <right style="thin">
          <color rgb="FF000000"/>
        </right>
        <top/>
        <bottom/>
      </border>
      <protection locked="0" hidden="0"/>
    </dxf>
  </dxfs>
  <tableStyles count="0" defaultTableStyle="TableStyleMedium2" defaultPivotStyle="PivotStyleMedium9"/>
  <colors>
    <mruColors>
      <color rgb="FFE7D8FC"/>
      <color rgb="FFD1B5F9"/>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 Matriz mapeo de actores.xlsx]Gráficas!TablaDinámica1</c:name>
    <c:fmtId val="3"/>
  </c:pivotSource>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ivotFmts>
      <c:pivotFmt>
        <c:idx val="0"/>
        <c:spPr>
          <a:solidFill>
            <a:schemeClr val="accent1"/>
          </a:solidFill>
          <a:ln>
            <a:noFill/>
          </a:ln>
          <a:effectLst>
            <a:outerShdw blurRad="254000" sx="102000" sy="102000" algn="ctr" rotWithShape="0">
              <a:prstClr val="black">
                <a:alpha val="20000"/>
              </a:prstClr>
            </a:outerShdw>
          </a:effectLst>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pivotFmt>
      <c:pivotFmt>
        <c:idx val="2"/>
        <c:spPr>
          <a:solidFill>
            <a:schemeClr val="accent1"/>
          </a:solidFill>
          <a:ln>
            <a:noFill/>
          </a:ln>
          <a:effectLst>
            <a:outerShdw blurRad="254000" sx="102000" sy="102000" algn="ctr" rotWithShape="0">
              <a:prstClr val="black">
                <a:alpha val="20000"/>
              </a:prstClr>
            </a:outerShdw>
          </a:effectLst>
        </c:spPr>
      </c:pivotFmt>
      <c:pivotFmt>
        <c:idx val="3"/>
        <c:spPr>
          <a:solidFill>
            <a:schemeClr val="accent1"/>
          </a:solidFill>
          <a:ln>
            <a:noFill/>
          </a:ln>
          <a:effectLst>
            <a:outerShdw blurRad="254000" sx="102000" sy="102000" algn="ctr" rotWithShape="0">
              <a:prstClr val="black">
                <a:alpha val="20000"/>
              </a:prstClr>
            </a:outerShdw>
          </a:effectLst>
        </c:spPr>
      </c:pivotFmt>
      <c:pivotFmt>
        <c:idx val="4"/>
        <c:spPr>
          <a:solidFill>
            <a:schemeClr val="accent1"/>
          </a:solidFill>
          <a:ln>
            <a:noFill/>
          </a:ln>
          <a:effectLst>
            <a:outerShdw blurRad="254000" sx="102000" sy="102000" algn="ctr" rotWithShape="0">
              <a:prstClr val="black">
                <a:alpha val="20000"/>
              </a:prstClr>
            </a:outerShdw>
          </a:effectLst>
        </c:spPr>
      </c:pivotFmt>
      <c:pivotFmt>
        <c:idx val="5"/>
        <c:spPr>
          <a:solidFill>
            <a:schemeClr val="accent1"/>
          </a:solidFill>
          <a:ln>
            <a:noFill/>
          </a:ln>
          <a:effectLst>
            <a:outerShdw blurRad="254000" sx="102000" sy="102000" algn="ctr" rotWithShape="0">
              <a:prstClr val="black">
                <a:alpha val="20000"/>
              </a:prstClr>
            </a:outerShdw>
          </a:effectLst>
        </c:spPr>
      </c:pivotFmt>
      <c:pivotFmt>
        <c:idx val="6"/>
        <c:spPr>
          <a:solidFill>
            <a:schemeClr val="accent1"/>
          </a:solidFill>
          <a:ln>
            <a:noFill/>
          </a:ln>
          <a:effectLst>
            <a:outerShdw blurRad="254000" sx="102000" sy="102000" algn="ctr" rotWithShape="0">
              <a:prstClr val="black">
                <a:alpha val="20000"/>
              </a:prstClr>
            </a:outerShdw>
          </a:effectLst>
        </c:spPr>
      </c:pivotFmt>
      <c:pivotFmt>
        <c:idx val="7"/>
      </c:pivotFmt>
      <c:pivotFmt>
        <c:idx val="8"/>
      </c:pivotFmt>
      <c:pivotFmt>
        <c:idx val="9"/>
        <c:spPr>
          <a:solidFill>
            <a:schemeClr val="accent1"/>
          </a:solidFill>
          <a:ln>
            <a:noFill/>
          </a:ln>
          <a:effectLst>
            <a:outerShdw blurRad="254000" sx="102000" sy="102000" algn="ctr" rotWithShape="0">
              <a:prstClr val="black">
                <a:alpha val="20000"/>
              </a:prstClr>
            </a:outerShdw>
          </a:effectLst>
        </c:spPr>
      </c:pivotFmt>
      <c:pivotFmt>
        <c:idx val="10"/>
        <c:spPr>
          <a:solidFill>
            <a:schemeClr val="accent1"/>
          </a:solidFill>
          <a:ln>
            <a:noFill/>
          </a:ln>
          <a:effectLst>
            <a:outerShdw blurRad="254000" sx="102000" sy="102000" algn="ctr" rotWithShape="0">
              <a:prstClr val="black">
                <a:alpha val="20000"/>
              </a:prstClr>
            </a:outerShdw>
          </a:effectLst>
        </c:spPr>
      </c:pivotFmt>
      <c:pivotFmt>
        <c:idx val="11"/>
        <c:spPr>
          <a:solidFill>
            <a:schemeClr val="accent1"/>
          </a:solidFill>
          <a:ln>
            <a:noFill/>
          </a:ln>
          <a:effectLst>
            <a:outerShdw blurRad="254000" sx="102000" sy="102000" algn="ctr" rotWithShape="0">
              <a:prstClr val="black">
                <a:alpha val="20000"/>
              </a:prstClr>
            </a:outerShdw>
          </a:effectLst>
        </c:spPr>
      </c:pivotFmt>
      <c:pivotFmt>
        <c:idx val="12"/>
        <c:spPr>
          <a:solidFill>
            <a:schemeClr val="accent1"/>
          </a:solidFill>
          <a:ln>
            <a:noFill/>
          </a:ln>
          <a:effectLst>
            <a:outerShdw blurRad="254000" sx="102000" sy="102000" algn="ctr" rotWithShape="0">
              <a:prstClr val="black">
                <a:alpha val="20000"/>
              </a:prstClr>
            </a:outerShdw>
          </a:effectLst>
        </c:spPr>
      </c:pivotFmt>
    </c:pivotFmts>
    <c:plotArea>
      <c:layout/>
      <c:pieChart>
        <c:varyColors val="1"/>
        <c:ser>
          <c:idx val="0"/>
          <c:order val="0"/>
          <c:tx>
            <c:strRef>
              <c:f>Gráficas!$B$12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6563-4BBC-B829-4D6246356BEC}"/>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6563-4BBC-B829-4D6246356BEC}"/>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6563-4BBC-B829-4D6246356BEC}"/>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6563-4BBC-B829-4D6246356BEC}"/>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6563-4BBC-B829-4D6246356BEC}"/>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6563-4BBC-B829-4D6246356BEC}"/>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6563-4BBC-B829-4D6246356BEC}"/>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6563-4BBC-B829-4D6246356BEC}"/>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0F70-42A6-BBD4-839B5B831B12}"/>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0F70-42A6-BBD4-839B5B831B12}"/>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Gráficas!$A$13:$A$23</c:f>
              <c:strCache>
                <c:ptCount val="10"/>
                <c:pt idx="0">
                  <c:v>Consumidores</c:v>
                </c:pt>
                <c:pt idx="1">
                  <c:v>Emprendimientos impulsados por analítica de datos </c:v>
                </c:pt>
                <c:pt idx="2">
                  <c:v>Proveedores de analítica </c:v>
                </c:pt>
                <c:pt idx="3">
                  <c:v>Proveedores de datos</c:v>
                </c:pt>
                <c:pt idx="4">
                  <c:v>Proveedores de servicios de Internet</c:v>
                </c:pt>
                <c:pt idx="5">
                  <c:v>Reguladores </c:v>
                </c:pt>
                <c:pt idx="6">
                  <c:v>Promotor de cultura de datos </c:v>
                </c:pt>
                <c:pt idx="7">
                  <c:v>Proveedores de servicios e infraestructura TI</c:v>
                </c:pt>
                <c:pt idx="8">
                  <c:v>Responsables de política</c:v>
                </c:pt>
                <c:pt idx="9">
                  <c:v>Proveedores de estandares</c:v>
                </c:pt>
              </c:strCache>
            </c:strRef>
          </c:cat>
          <c:val>
            <c:numRef>
              <c:f>Gráficas!$B$13:$B$23</c:f>
              <c:numCache>
                <c:formatCode>General</c:formatCode>
                <c:ptCount val="10"/>
                <c:pt idx="0">
                  <c:v>76</c:v>
                </c:pt>
                <c:pt idx="1">
                  <c:v>1</c:v>
                </c:pt>
                <c:pt idx="2">
                  <c:v>21</c:v>
                </c:pt>
                <c:pt idx="3">
                  <c:v>23</c:v>
                </c:pt>
                <c:pt idx="4">
                  <c:v>19</c:v>
                </c:pt>
                <c:pt idx="5">
                  <c:v>3</c:v>
                </c:pt>
                <c:pt idx="6">
                  <c:v>33</c:v>
                </c:pt>
                <c:pt idx="7">
                  <c:v>12</c:v>
                </c:pt>
                <c:pt idx="8">
                  <c:v>14</c:v>
                </c:pt>
                <c:pt idx="9">
                  <c:v>1</c:v>
                </c:pt>
              </c:numCache>
            </c:numRef>
          </c:val>
          <c:extLst>
            <c:ext xmlns:c16="http://schemas.microsoft.com/office/drawing/2014/chart" uri="{C3380CC4-5D6E-409C-BE32-E72D297353CC}">
              <c16:uniqueId val="{00000000-FFD1-4111-A76A-14F7BEA88CD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A. Matriz mapeo de actores.xlsx]Gráficas!TablaDinámica2</c:name>
    <c:fmtId val="1"/>
  </c:pivotSource>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ivotFmts>
      <c:pivotFmt>
        <c:idx val="0"/>
        <c:spPr>
          <a:solidFill>
            <a:schemeClr val="accent1"/>
          </a:solidFill>
          <a:ln>
            <a:noFill/>
          </a:ln>
          <a:effectLst>
            <a:outerShdw blurRad="254000" sx="102000" sy="102000" algn="ctr" rotWithShape="0">
              <a:prstClr val="black">
                <a:alpha val="20000"/>
              </a:prstClr>
            </a:outerShdw>
          </a:effectLst>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pivotFmt>
      <c:pivotFmt>
        <c:idx val="2"/>
        <c:spPr>
          <a:solidFill>
            <a:schemeClr val="accent1"/>
          </a:solidFill>
          <a:ln>
            <a:noFill/>
          </a:ln>
          <a:effectLst>
            <a:outerShdw blurRad="254000" sx="102000" sy="102000" algn="ctr" rotWithShape="0">
              <a:prstClr val="black">
                <a:alpha val="20000"/>
              </a:prstClr>
            </a:outerShdw>
          </a:effectLst>
        </c:spPr>
      </c:pivotFmt>
      <c:pivotFmt>
        <c:idx val="3"/>
        <c:spPr>
          <a:solidFill>
            <a:schemeClr val="accent1"/>
          </a:solidFill>
          <a:ln>
            <a:noFill/>
          </a:ln>
          <a:effectLst>
            <a:outerShdw blurRad="254000" sx="102000" sy="102000" algn="ctr" rotWithShape="0">
              <a:prstClr val="black">
                <a:alpha val="20000"/>
              </a:prstClr>
            </a:outerShdw>
          </a:effectLst>
        </c:spPr>
      </c:pivotFmt>
      <c:pivotFmt>
        <c:idx val="4"/>
        <c:spPr>
          <a:solidFill>
            <a:schemeClr val="accent1"/>
          </a:solidFill>
          <a:ln>
            <a:noFill/>
          </a:ln>
          <a:effectLst>
            <a:outerShdw blurRad="254000" sx="102000" sy="102000" algn="ctr" rotWithShape="0">
              <a:prstClr val="black">
                <a:alpha val="20000"/>
              </a:prstClr>
            </a:outerShdw>
          </a:effectLst>
        </c:spPr>
      </c:pivotFmt>
      <c:pivotFmt>
        <c:idx val="5"/>
        <c:spPr>
          <a:solidFill>
            <a:schemeClr val="accent1"/>
          </a:solidFill>
          <a:ln>
            <a:noFill/>
          </a:ln>
          <a:effectLst>
            <a:outerShdw blurRad="254000" sx="102000" sy="102000" algn="ctr" rotWithShape="0">
              <a:prstClr val="black">
                <a:alpha val="20000"/>
              </a:prstClr>
            </a:outerShdw>
          </a:effectLst>
        </c:spPr>
      </c:pivotFmt>
      <c:pivotFmt>
        <c:idx val="6"/>
        <c:spPr>
          <a:solidFill>
            <a:schemeClr val="accent1"/>
          </a:solidFill>
          <a:ln>
            <a:noFill/>
          </a:ln>
          <a:effectLst>
            <a:outerShdw blurRad="254000" sx="102000" sy="102000" algn="ctr" rotWithShape="0">
              <a:prstClr val="black">
                <a:alpha val="20000"/>
              </a:prstClr>
            </a:outerShdw>
          </a:effectLst>
        </c:spPr>
      </c:pivotFmt>
    </c:pivotFmts>
    <c:plotArea>
      <c:layout/>
      <c:pieChart>
        <c:varyColors val="1"/>
        <c:ser>
          <c:idx val="0"/>
          <c:order val="0"/>
          <c:tx>
            <c:strRef>
              <c:f>Gráficas!$B$40</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1BE-4634-9AA3-960D8BBE512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1BE-4634-9AA3-960D8BBE512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1BE-4634-9AA3-960D8BBE5128}"/>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1BE-4634-9AA3-960D8BBE512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1BE-4634-9AA3-960D8BBE5128}"/>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1BE-4634-9AA3-960D8BBE5128}"/>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Gráficas!$A$41:$A$47</c:f>
              <c:strCache>
                <c:ptCount val="6"/>
                <c:pt idx="0">
                  <c:v>Academia</c:v>
                </c:pt>
                <c:pt idx="1">
                  <c:v>Actores de categoría mixta</c:v>
                </c:pt>
                <c:pt idx="2">
                  <c:v>Entidades Gubernamentales</c:v>
                </c:pt>
                <c:pt idx="3">
                  <c:v>Organizaciones Internacionales y regionales</c:v>
                </c:pt>
                <c:pt idx="4">
                  <c:v>Sector privado</c:v>
                </c:pt>
                <c:pt idx="5">
                  <c:v>Sociedad Civil e individuos</c:v>
                </c:pt>
              </c:strCache>
            </c:strRef>
          </c:cat>
          <c:val>
            <c:numRef>
              <c:f>Gráficas!$B$41:$B$47</c:f>
              <c:numCache>
                <c:formatCode>General</c:formatCode>
                <c:ptCount val="6"/>
                <c:pt idx="0">
                  <c:v>16</c:v>
                </c:pt>
                <c:pt idx="1">
                  <c:v>7</c:v>
                </c:pt>
                <c:pt idx="2">
                  <c:v>64</c:v>
                </c:pt>
                <c:pt idx="3">
                  <c:v>18</c:v>
                </c:pt>
                <c:pt idx="4">
                  <c:v>93</c:v>
                </c:pt>
                <c:pt idx="5">
                  <c:v>5</c:v>
                </c:pt>
              </c:numCache>
            </c:numRef>
          </c:val>
          <c:extLst>
            <c:ext xmlns:c16="http://schemas.microsoft.com/office/drawing/2014/chart" uri="{C3380CC4-5D6E-409C-BE32-E72D297353CC}">
              <c16:uniqueId val="{00000000-14D0-407E-BB41-68FD0E441F1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123825</xdr:rowOff>
    </xdr:to>
    <xdr:sp macro="" textlink="">
      <xdr:nvSpPr>
        <xdr:cNvPr id="1026" name="AutoShape 2" descr="data:image/png;base64,iVBORw0KGgoAAAANSUhEUgAABQAAAADeCAIAAADtijpYAAAAAXNSR0IArs4c6QAAAARnQU1BAACxjwv8YQUAAAAJcEhZcwAADsMAAA7DAcdvqGQAAP+lSURBVHhe7L0HoGRXced9c+d+OU7OUaOcs4TIIhowDuCAbQzrDf6wvd96l7VxwOEzxtgYDDb2mmiMYQ1WFso5S5NzeDn369w3fr/b9dQaNMEzQoOQdf5qnalbp05VnTrn9q1693a3PjMzoyko/DghiiJd103TtCzLMIwFroKCgoKCgoKCgoKCwg8HVV0oKCgoKCgoKCgoKCgovCagCmAFBQUFBQUFBQUFBQWF1wRUAaygoKCgoKCgoKCgoKDwmoAqgBUUFBQUFBQUFBQUFBReE1AFsIKCgoKCgoKCgoKCgsJrAqoAVlBQUFBQUFBQUFBQUHhNQBXACgoKCgoKCgoKCgoKCq8JqAJYQUFBQUFBQUFBQUFB4TUBVQArKCgoKCgoKCgoKCgovCagCmAFBQUFBQUFBQUFBQWF1wRUAaygoKCgoKCgoKCgoKDwmoAqgBUUFBQUFBQUFBQUFBReE1AFsIKCgoKCgoKCgoKCgsJrAqoAVlBQUFBQUFBQUFBQUHhNQBXACgoKCgoKCgoKCgoKCq8JqAJYQUFBQUFBQUFBQUFB4TUBVQArKCgoKCgoKCgoKCgovCagCmAFBQUFBQUFBQUFBQWF1wRUAaygoKCgoKCgoKCgoKDwmoAqgBUUFBQUFBQUFBQUFBReE1AFsIKCgoKCgoKCgoKCgsJrAqoAVlBQUFBQUFBQUFBQUHhNQBXACgoKCgoKCgoKCgoKCq8JqAJYQUFBQUFBQUFBQUFB4TUBVQArKCgoKCgoKCgoKCgovCagCmAFBQUFBQUFBQUFBQWF1wRUAaygoKCgoKCgoKCgoKDwmoAqgBUUFBQUFBQUFBQUFBReE1AFsIKCgoKCgoKCgoKCgsJrAqoAVlBQUFBQUFBQUFBQUHhNQJ+ZmVkgX+XQowUi0l9oj4YIxPxooexvioQxXw+NuDeMGTGL5gf/NBAP4RUyXDQbYSxgaCFjnrclQ0RJrA89COhRU18TTSsLeMGfBYta1NTwvLYYrUkdhQUnnzcnOJoWtMRefYiiSNd10zQtyzKMY6emoKCgoKCgoKCgoKDwUvBjWF3g0g+8KALjV1wkxsXqUa8fkOEfM6IqjcXQQv1U83zPMHhFpuWHcKmrNF/T4YSGGeqGrpkGrzCww8CKPFtzzbBuRY2UGVmhq/le0jIdQ9MD39YtMzS8ukdJFmhBEEVGZNiBYQWGHVuLC+O4SI7QyTG6bV+zQsuuR1EY+YbmGaHvRGFCi2h1v540I71WS4ZhIggchnluAgtU07qpm3bDCzTDgggiWPzftOEHuKtTQ+uYk5cWMC+qRcNasN58xfTzkYkjqqCgoKCgoKCgoKCgoECd+GN3Bziy4lZ/4QamHjVp4cSlXQvGQtlJpxaXvnLbkwo4vvtqmJph6rpO9ei7nm2bHARB4FOCOo5fbyRMW3dd3Xdtwx8dOlyen04nLMrHcrlcqdQoKW0rGRmmk85ksm19vUucdFZL2IV6ycmmXddPBAk9ohql5vZ9I65F9dCJ/09o5VLVSeSpYKteNWOHSb+WiIL5+fnZyYni9Kzj2KVKkVK2I91GJZ1KZ+YrVTuTyXR0tvX0a46j23ag6ZV6zbZth9Ld923ToXWshOc1mFaoBfGs41pbpwAmBoYeB61155jpUx4LLX8OeHVB3QFWUFBQUFBQUFBQUDgT+DEvgE9UvL1QFDXvA4P4jqi0cR0YUZnqhkYZpVNBeYFPTWXaVhA0bCO+W6oHPnXrwZ07dj37dG1uujgzpvmV8uxEOmGnE065WNHC0LYSc5VGKdCz7X1r1m5eun79igvOMzvyViJdq7qOkW5W4GLR1+NnleMHnBtePZ/vrFY8PYosvZG3/OLhPVsfffDI4YOjRw5NDA91tWUTKTsK3aTh2FbKbUR+ZDn5tmxPr9Pe0b102QVXXWWks5TBzKBWbRiGnUnnKpWGrpmWaUZRwFziMt+M73uHVLthbJuZxmGIS9/4RSzimrx5Y7zp26sJqgBWUFBQUFBQUFBQUDgT+DH8DPDRBc+pFsCt6vd5JhImJWgUhEHgpdNp16tbjhW6NSfy3WJh59at9971/YM7t8+MDetudflAT8ZGkecYoWPotmk5TtJvuNPzlXJoREZKi+xs/6IL3/Kmi9745ppmZtp7ggZ2xY3Q0HxaBGMnQt02qG9NI3DbLH98z7OP/tu/jO/f2WjUGrWS5nm27mdzCdPSi7MFXbPrjVAzk75hlTx/ZK7oGebAyrVX3HDDlnMvXLxylWYmDDNZrDYSmZxhJqiHqQkpEOM56hEzbDoAI6ANqcabLjUL4IUQ8Y8qgBUUFBQUFBQUFBQUFMCPcwF8ouoXHFsUvVjYMKzQ96ifLC0wqIPdRml+buLI/pv/+St7tj0bul7gu7VSqSuX6etuy6UsLfQG+7vq9Wq1Usrn85RgjUYj39bha8bo0IThGp7puNn29330vy27+NJSaOhaktrbCahDkQ1903ctD7tmYCeQrLp5Rw8Lo7d+7W+ntz/teJWqW3Ucp7+z0/fqda+UzWaCIJgrznf295UrjSPD44lkplisj03M+IHhasaipatSHV0bz73ghre908p3BIlUYNqBZkY61TX/REYYGNTAmk7dS+NTNuJKfKhRsuPJ8/fGX31QBbCCgoKCgoKCgoKCwpnAj20BfJLqF7xQFMld36Nuci50UUTFn+j13MitTg8f3vHUE3fectORvduzuteVS0Whb0Rae1u+oy0XBo252al8Jm2Ymue5FJBUqp4foCqXydar5fZMTnf1uXLdTXRc8a73XvSO9xYtR9MdM7QSfnwX1jdRF3hWA7dtLeHXvPZszitOFY/seuymb9UO7HSCemRbXhiEnk/p7Pv1Ur2cSCVrfr3SqLW1tQWBVpqr9PUMBI1oenI2CA3fcELLGZmdrxnWpksuu+ZNb126fmO2qy/Q408mm0w6CqiB4/u+1OB6iNvNW9Dxg9Bm8xuqTWrkOBLxDeFXF1QBrKCgoKCgoKCgoKBwJmD+1m/91gL54wGd4keLXvhCJ6nfXvR6/n/K3jAeQPUXfwRWj7+EGVAy6bZtVcqlrGM9/uA9f/uZP7vr377jzU5mIm9xb74942QTTsqxjCho1Gue61qGiRZIz9d4uQ3NdrK6lpyemknoZspJJBzbo8Y0U92DS9dsOc/TKMuwpeuhGelGEH/cWLPD0Ap1Szc1P3TdetrUwtLs4e3PmOWC36hFjlWs16eni9WGbzqpYt2tBEZkOYZpuJ5Xr7m2k6Dqr5Urbfl8/OFgx2rPpW1Tr5WLw4cOPPnYwzPDQ+ectdm0HKpDanVmG2pBHCxDjx+AxgdmHhlGpJvxk9AGRXIcojgucVBeXaAApvQFEAssBQUFBQUFBQUFBQWFHw7/IW6vvfCsb/xd0GYUUoPqXqMz5ex4+tHP/dmfzI8PZ43Q9hrduVTSMquVkm1RWkW+71qW4fs+ZaLb8CxK0PinlEzHSVbLtdnZuUy2XTPsYrniBUFciYVRKtSMhtvhRznPSzM88jTdjy3HlSc1pxF6YSKRsO34F4wajYbneeVyOZlMNjy3Efgd3V0U63PFUiKR0U1ndq6ihQktcAw9YZmpaq2h2w6SfuhFke81Kmk7GuzMO0E9rwW7H3v4Ux//bbNetryqGbqmRhke/xxTYFKGx99IrUeWjg8LP4akYUhBQUFBQUFBQUFBQUGhhR+/Arj5idYF+ijED/o2v/wpfiY2CuKX1vxl39C0dCfwm10mDE8LqimtYVYLf/X7/+v3fv2/GqVCJgp7ctm29kz8qLBmdPUuTufa616YTGVsJ+kHkWZa1Iz1et22zY5cOnRrCTPszCV0w5tz6yXsGE6j6muu35VMa5WGNl+2i8VktWQHFUt3Ld13bLPScCPb1s1Ete5rhhPptpFMhobu61EjdN3Id73azOxET0c+7ZiWFgSV8tLeASdw6oWgM9sf+Fbd1fPdPZUoKriNtsFeM5usB41I85ct6s8nrN5semjH1o/94gcOP/ekWZs3g4bFfA3No4DXTSLgWKnI17XANAzL88NA1yLbjO8AKygoKCgoKCgoKCgoKPw4PgIdP9fc/LeFJvlC9ds8kEdk6TMtB8L3GlrkO0ZohvVGYeqhu2//7J/8wbOPPKjXykk9COpV06A4tVBlJ5IUykNDwyF0MlGK7+6GdtKp1ep2IpHN5Gbn58IwSKSShqXVqVuthG0lncicny4Eflgt1+759ncm9+3a9dSj//fb/1Spl1avXR0EYahHdsLGSd+PTMuKNJ3aM2lpW598pF6YrtVKdiZVrlQSljk9Odnd1dGo1+dLxWQi1agHhulUG55Gte2HhVIJ09V6o1KrekFg6KbvB5btFAqF0nyJCdfrlccefbgwO9PZ2ZZKpS2TctfUI8MyLNf1HMuKn6kOPDuBy1q1VrOotV+FUI9AKygoKCgoKCgoKCi87Pgx/AwwBY9+dP0rNLVQTFIFxy8qQ9owCCJeYRimElbW1tzC1HMP3ft/v/alJ+69c274YFL3kgZ1bmBS69o2o0tUhHV/amYm0LRqozFfKU/OzjSCoNKod/T0zFcrFerLRt2wzapbTWaTHtWnpzmabXrR1PjkXKE4MTnupOyqO394aNeKlYvm5qfWr1uFy45tOQmn4XmGbpiW7Te/lCppGUMH9o4e3BcErmEbDbeRtJzOjvZKtVqv1XNtncNj46FhFysVK5GampuZLRQq1VqlXPXcoDRf5MXsaij1Q8tJBpHBsDDw/Ea1ODO967nn5iamFnX3duTyGiHQDN0yAy2sePVkJq2ZRrlSzWfzYdB8QvvVBlUAKygoKCgoKCgoKCi87PgxvAN89D9NPE9T5VEPWWZcGpmaHtdGUWhYVtI0w1qxOjPxjb/73L/905etRjWszSf0oFYualpgGUZAAep6VJXUphVqyEirNxpUrX4AJ64bBwcXzxYoh6u1ar2rqwdRJ5FMxDUzpmxTN5PJzEWXXXHlddesXLd6/ZY1NbfY3ZVdNNC5acPacrFQbtQ7e3tL5Wo6nQnjIp2aHK/1kLo3dB+77249CnTToA736y7/umFQbfhjkzP5ju6q61HvekGQzGRM2ymVy26j0XDdKNK8hu+5Pi6UyjVq4PhHfnU9mTAzCTuhG/PT0+WZ2Z3PbXUsc8XypZqhUf1qthFpIZU2PpjxD0EFr9L6URXACgoKCgoKCgoKCgovO35sC+D48eajX/Gj0VH85U5x2esHYeBp1HhRaAa+4ZaL48O///9+7PC2p1f39xYmRhqVkhYF519w3tj4RKVSzeXbyqVKKpmulMuO4yRSDkrCKHCSTld358rlK4aHR2vluhHZm9afNT0+ZUTxx3a72zujUJsvzQ+uWH7e1Vdf+3M/Nzk5sX/08KGxg+eet3njqqXV4tzU8FCohXo20znYn0i1UWNrBsVvRNmsU65Gfi6TuPf2W2uleZu6t+62Z9ssO+HpZqHmGonsbLGSbcv6gV+pVvzIT6UzPX29kaY33Dp1ciabrdfq9Wojk8lZhmVoRrVWM3RtzZqVtVIpaZiNYjGoVbc+9dT83PTmszZqRuSHnm2blm0xwaRph0GoCmAFBQUFBQUFBQUFBQXBj20B/OKyx5RfOIpCql+KW8syHQo9LajNTT505y2f+v2P2349bUbFmXG/Xstm0h2dXTt27Iw0rb29w4t/fTf+Wdn2jnw2l2nUq77ntrXnBwf6PNebnp6u1xvZdH7J4iUH9uzVwrAj34a5pJOou3Ujk/itT/zuv95+12133LFvcmTpprVm1hqfHq3Mzfr1yuF9+/zAK1Sri1eu062M5aQCLb7Zq4VWEASObaVNc8dTj8+OjaZtuzOfM7wwDIN6GMwUyx0dPa4fzM/PdrTn43lHGrU6ozLpNJVwsTSfSibbO9ptJ5HmsFhqa2t3LLPWqMxNT/X2dJnxTyCHoe/qUTAyfOTw4X1dnR3dnZ3xA+Kuz5R1zaSK5LAZv1cZVAGsoKCgoKCgoKCgoPCy48ewAG7e+z2q6oHkFUXxV0PTGpqeTCaofqcnp/Zvf+67/+dvnr73VkpfzasZeuh5bt+ifs2w5+bmKzW3s60rk85Q5VIwZ3PpdDph6ppbr2ezqY62XLE4l2vL1RuNTCZD3Ts8NNTe1ZHJpQvzM4mUlUxbkWPM+rXF69ZOzVbGS6Vxr7p/duzAzHCuO1+bn/OrFTvU9EDLZNoHBpdle5ZUglCzwuavGFuhF1m2YYbukW3PjezdlTI0J/Cd0M/nM27k1xr16em5dDJhG0a1VGLCKSdJrW7bdqlYtCyrt6urWCxSAVIDJ5JOuV6lnkUxkzB0reG6VsJKpBJmwqw3qpHfqBYKh3buqhfLg9297e2dumkHhukGYVxCShxfVVAFsIKCgoKCgoKCgoLCy44fQQFM4Ro1a1jB0c82H+fm5ELtGzcyMIq/Fis+jPT4+efI0EJHC8vTEw/eceu3/8/fafOT5alRPfQzKTuVcjo62ycmJgLq4Ia3avkqFBRLxfi2aibT0dVeKVfmpiYtwxhcNDg2PtbZ1Tk5NdXb1dOoN8rF4oqVy4rFwuzMdD6Xsm0zlbQrkddoS43UKtsPHvHSiVpGH63O2Vk7nctcdNGlmub45XpPe08+11apNsoNv2egF0cDP7KtZPy7vEHd8t3tjz6w57mn25JWf3eH59YMU6cAjjQzmcxOT05TePf19ZeKJSaYTifdeq2nq7s4X6AStpMJt9GoNupBGLa3tzUatSDwLN1ctGjx5OyU6djzlYKTjB957m5rK0xMlufmx4+MHD540DDM+FFqO64i9cjUeMUBjAPe/Iqx5ueUKSwXYt1C/Oj3D3JeMagCWEFBQUFBQUFBQUHhZceZLoDjL0PWqV1jmsaIni+Any9rY7p5y/T5VxRQ9URa/HFWx7ajMNDjH0AyTMuou1Xbtkzdq8+OffaTv7vz3u93WWFxdtKt1XL5fDaTLhYKhbmZtkzGjKJVK5aNDB+hnvR8t69vIJPLHhkeq1Qqph6u37B257697d1d1bqbSqTTidSRg4fXrVo9NjJcb1Rz+bSuh6ahZ5LJMJOqL+7ZVZqd8Grzllswq8s3rNy/Z0+pVI8yna+/8T1WmJwan21Lp9vz6ampI+1tWcvKup7u+g1d91NmuOvpx7/8N3+teZV0ksm5fYM99TCo1fzZQrlW9wYWLZubm6vXa8uXL8HuzMxEMmHNzE6vXLXyyPBId89AtVo3dKvRaFBM9/d2Voolz/cr1dqKVaun52Z6erpLpVJ1vuzX6quXLC0XCvVqjfp/rjQbGeHg4j5NNwLfdqx0fPs8iqi9QyMMzIiYxgsin7SOjGYpDCv+yuzmwrzyUAWwgoKCgsJ/SERcjptXt9bvOwqtrncKCgoKPxqc6QKYamqh1opLrYUqd+E4ZsSIy674tmSzja8EcZdOqVuv1yFM0440P9Kp2uKScmTPzi/8+R9PHdiT1fzi1Gi90egd6E8mk0NDRxibTmUoXE3THBka6unuSqbSmXQGJTNzc0EU/x7SssWLdu/b09HZpZlmreH19fUf3Htg1fKVVLz1Wi2ZSUSUh4aRSiQ62zvqjjmZ0ke9qmtoQcpy2tO79u+++sprpmbLR6bmO7oGVi5daYbR8P7dxenxNWuXTkxNtfcsD4ykpwX79u781le//C9f/fvq5FjGCLo6sm1taUpQy3EMw65WG04yPTs339fb03AbVPtuo861L5VJxV9F7frdXT1TkzOU7tTwjm2FvlctFZctXmxETCIaGR9tb2+bnZtry7c7tl0tVwLXz2VyYRB/4/Xk9OTw8KG2tsyyxUuSiVyj7lqWEemhH/m6oQchYY8MLf4m7eZ6yIoYIdVwc70WVugVhSqAFRQUFBT+Q4JLm5S+AqHVxU5BQUHhR4YzXQDLGzptXF01CSmx5NW8OayHzUIYOu43TNMLfFMzrPh3jizDtHzDo3KLfDejRxM7t377S18sDo9EjVrNrfhR1NPbX63WJianqIHzHR3Iz80VKrV6T09fsVhGped5JgVtKlGrljs72kulUlwU53MTE5OZbG5kaLS/r5diK4xCHEqmkq7v5fJtrucCPZeZjBq+Y+qmVff9dD5jJBM79+33TSubbV+zas36jWtStjFzYPfk4f3Lli0q14OSlnHauwIzdOvVnU89fnjH1qTfWDnQO9Ddnk8lK5Uy9Wu5UpsrFiPDNCzD8+pMNJ/P1Vw315aH3zcwMDoyalMpm9b83GwW120zCsN8rn10dNSIQlOL8vms6Vi1uluq1ju7O3CvMFeNNCOXT0V6QKwZuG/Hs7l0cqBvMP6zgqUZDoEN/EBL2Ekr0s0gvufbXJ4o0uNHo6X0pY15rzRUAaygoKCg8B8Vcr/XNElPJDtSBbCCgoLCjw4/gs8AN6uqBcRE8yAufePCrFl0Pf/RUziRH0bxN0lRoHmBbliuV0+lqP/8nKk9euctVL9zRw5GtZqh+YVKcdGSxeX5+cJsIZlKDC5eNDtbmJ2d03Szra2tEf+IrhuGUfx90Y5TLJXCIKC+pers6esdGhrJt+Ut04qiEOG5ubkwDBLJ5Hyx2NPbMzMza9l2ZFhVPapl7ERn+8TMrGmZ+UyGdqIwpxl26Gm+5/f19Xbms3NDQ7OTE34QZnsHG+ne3MCSeqNKwbth2dLJQ/uXdeb723OOHjmWgZWG61MAB5FWrtYSqUQ6lbRto9po2MnExOxMIpWanSmsWbN2dGTYNPTujvaZ6cm29vZipUL5umTxUrfWoIqOb5qbtp1IeH4wXypkKeVz+VKlVKtV0ym0JlKO41XL25/bVi7P9w/25TvzXuAZpmPoluZrRmQYBDuueyn74xvCrAr/LazCjwFUAaygoKCg8B8SYRh/qSc4+j6wgoKCgsKPDAt/ejxzoLSNmh/95dW85RvqUdwavOJPpr7wanZpyfgJYco020wkLUtLO6ZbrETF0mf/8ON//5k/Ccpzbnk+8kqNSvHczVumxyYiz80kzXWrVo6PDHtew3XdFStWBEFUqdVn5uYzuTY7kRkamahW621tHcPDI14Ubd+5C8ds3ShMT52zedOhQwfspN3w3HQ2Y1m22/DnCsWBwcVjU9OupllOolgp25kUVyqrVO8K7IGO7rb2fDqX3rFnx9e//S+znptYsqSUylqdfXqibfGqdaFpJVOZ3t7ejlx209q1CdNK24nAjyrVhm7Ys4WS5wXZbK6ju6NYLhm2FmhBoVzoX7Ko6nrpfFvN86Zmpnv6e5JJp1avEJmxsdEwigLN2r57XyKXtxLZSHPGxsaJU3dnztLN2dkZP6h0dWcdx5qbm/caNUeL8k7Gcr37bvnulz//Zwe3PZWKgsit21SUkR74C1ffGPF3YjUXJX4t8BQUFBQUFBTOBEzTtG2bVAeaYlj+4Kv+2qugoKDwI8OZvQPcvL3b/GolDqiyYh7v9XGZ1bz32CyP5ZuY4tuPcX+1Vk9QLgY+l4ZqqZC1zenDB776N58d2vVsu6PPjAx3tmfybdl8W9vw8GhXvt3SomVLlh48dNBJJlGxbs3aQwcP+74f+v6iRYsgZmdnY6thFN8YTcafsKVCjoLANq1cOjs5OcFVh/KSVzKVKs3P5/Nt+FGt1XoH+odmp6Kejrql130vaRhdoZmOvyo55OJ13jnnTk5OF+fLtWL10kuvuPKa1y1eur5/5Sarc9DJ5vOZlB0FXmFu22MPRaVS0Kh6vluYL5br9VK14fkh//cvXToxOZlJo9jwKNkjre669Xpj2eIlM9NTtmmGnl+cn1+ydIkbhNlcW8117USyWqnnOzrN+Plou1CYyedzJi6FoeuWk8kkV9JUKhOFQaEwn8+226ZRrczVa+Wd23cmE8lFi5cGvpZIJgl7aMRPPrMO8klsgm8srEJ8N/gVh7oDrKCgoKDwHxJBfMWPH4GWKx00uQqgMF6QUFBQUFA4kzjDj0DHxUvz+57j77jiKL7NGxdd8St+CLcp0SyA4zonbrPpTMOtJ1Nmo1bqzmT3PPX41z//6dLwwaBcmh4d6ezJaVZUKBYLM/NtiVTKtlE0NDrS19/P+GwuNz4+1t3V4TZqvV2dvteoViq+57Z3tvf19U5PTydTyVqjxjVmbnIqnUh05PNTk+PJTCaZTvlhUK1WqG591+vt6Z2Zm2vv7ChpQWLp4EihkNCNlB9k3dBsuL3ZvOZ5EzOzXb29q1etHxmZ2rTp/EXLNhqpTj3drSdz8dT8em1uanjXjpF9e4b2700nE5MzM1XPnS0Uu3p6vSCiEk5n86VykTo88sNUMjVfmO/I5dxKndK9s63DpxquNbKZXK3a8IPA84NMJletuqFmVGr1+K/HtkkRXCoUEwnLsQ3HTjUo+4OwjuZ0PpfvGB2bTCYTnR2ZWqXYKNf2797vNvxly5cHlNaWFhjxYjQfPteZtREZWsS/rJIqgBUUFBQUFM4UuH6HYUjdSzbCNU4Ix3Faj0YrKCgoKJxRnNkCuFm7UGPF937lyecmmxorfvKnee/XjO8Ix1eAWAQhz/VsUwsalayl73vmqc/8/ieykVucHPHKlXQ2mWvLTM/OVMq11ctXmpE2MzNTqbvL16yenp0No7BYnF+6dElpfo7Kdn5+LpdOVaqVnu7uhsfoiheEVHldPT0z01PUjG3ZXOj5c8XC4OLBUqXS3dNTnC/lMtlGvV6pVBKJhGboVS0I2vNlvxHUa21OQiuWzXrDdn2DOtPUj4xPrN+wacnileeef0kq2Z5KdoSRaehGpTBdnZuanxg5smvbc48/Oj0yVKmWa15853Ziaqp/YLDe8JKplBf4UaglrURpvtjZ3qkHUYSLntfT1jkxMdGea6NOzmRzxVK1o7O7UqmW5suDiwaohC3LpMK3TcNreF3tHa5bp2at1r32jk6uo4S4Uqklkynbsil9A7+ezaTCRlSaL83MzAZhOLh4UQJOcz0IerwScSPVb1wSx/+80lAFsIKCgoLCf0iUSqXp6empqam5ublCoVAsFn3fbz0UraCgoKBwpqFTQy6QZwZSVjWrqh8ogCPTcb3Ath3e9ylyLNPwG/VkynEbFUcPEkFQGR/9nY/955UDvYe273QbJdvWl61cvu/g4Wq1umrl8up8qVqMP0y7atNZBw8fovDzvNrGdWv3792lRUHKSSxeNLBv74H493JnC1XXHZ+aPffCi3bt3WOauuZ7A11ds5OT6USyHniNwE+35SzbGR0dX7V0+ezUNOV4Op0qlAuJxX3TnZlK2m40Ku0Jy5yaj2bmezL5qqFVFndP6Xq2rd8IEz/1rg9efvalXU6+PjsfVmqlwmTk15995P6HbvteYezIqoG+YmHWcMy653v1RndnT6Naiwzdi0InmfSqbuT5vtsYHOgvTE9xLdywcfP23bu7uvu9SKvUXMMyHYs4WaW52SDwOjo6Zmenly5bPDc9o4Umdf6GTesPjwx7zfu3ixf1jY2NBV5oRfqSRQPDR4a8wOvs6Y48I9Ct2WrDbu9874d++YLrrq+ZRj3Q7EQ68HVTMymAPc+zbZPoyRq9gmA12RKmaVqW9QomBOJGEASJROK+++5jaTiEudB9OmAi8WfCOzq6u7uTySQKXdeFyeaXaVYqlXQ6zRIgHIahZEIcShwQphV/EGjudi+bzd50000y5MwB32q1Gj5fe+21shx4glHHcfAZH+69917SOAQI1EuID6NQm8vliA/BQSGa4cCXXsyhVm6MyPTFCqETZ8QufJhAbq3QixKIgwcP7ty5Exn4wkRGlHBIC5/wsiJoO//887u6uuRQ9CPMEDjQjDoW4ozMYteuXbt3785kMkSGwwWJUwbeYgXTaGhra+vp6WHDMEE8gUmvCMgskBcPCRdviQjgCX6yFk8++SRM2TMiBiGzPnMgAhjFypve9CYsQsPBYRzDEwmjTIGAsyL79u1bGPmDkHVhOC00BItCHCT+Mgs5L9AsRHPccYAGZLZt27Z3717258mFAcrFYYi3vOUtcmadfIgsBzIMkQ22Y8eOQ4cO0SULJ63sSRnyIiBwww03ECs85LC109Apw2+//XZxrCn+sgGLvOFwarMuGKJlvu94xzvgYw4fZFKNRoPdePPNN0s0jgWS4jMaOIsvuOACAggfzxkCHyWoEnOcF4QCDkAGu/l8/u677+at9UQTZAO84Q1vQBUKUYIqiMcee2xycnJB4kcLHEilUq973es46ZiLTJBWfANMhFAQWOZLZCS8+Ax/eHj4mWeeYUNyjaYARpvEgVHSgmXLlq1evfrss89euXIlb4aMZaCcDiihRUZ0MhaOaFBQUFBQOF38yArguPo1tPj+ZPOur+GHmmUn3cC3dMMyzMBzo9A1dGpX3Q7c6QP7v/I3f9WYHhvauydlk1cFA4v7jgwP1+pBX1+fZeoUgZEf9fT3lWtuvV6nMly8eHB+djqE67lksfOzc+VqPdfRpZnObLnWN7i4FoabN2+eGR3e9tzT61esOHxgv2Na7d1dY9OT1MCWneJiv3r5isnRMcuIenq79h/Y07F6+UTGnjI9Lal1JlNLnfTkc3uWJDsSnfnhrD6bMIqe7mnOYM+Kd91w4wVLN5ql6uju3SOHDoyNHho+uNednU7qQeQ1wshltpZjV+crXR3dfr2RSCbH52a6evvLJa9arqQsI2FqXq3CJc2wbU8z64G+aMWqVC5v6ObefXsSptGoFL16NZUwbUufnZrZuH7DzNRsw3O51q5at3Z6dq5YKVbrlQ3r1s/NTJfmC2akDQ4unpydrVUbHfkOrqONQCv7Qbq3950/+8HNl16mZ/KBmfB1u15zM5kcV+t4bfRX/h4wF3Uu84SCKz25xQL3RwvskmTgAJ4Q4S984QtPP/205GELEqcGEiOUQKCHDUaaSzZPbbN+/fpVq1ZR8gHmKwUDRiWnQVISHckLJQhwjlaIV5/5zGe2b98OfeaAA4Ak+I//+I+pyiTVI/Ojldzrb/7mb8hHocVVcfLUgTxguKR0JMRLly5dvHjx2rVrSQSxK0uAOSmlZJQwxSitBA0IEyelRf5P/uRPqIEltphAEhoNrSGoErWk7xRvpLYQvKWgCibCCCAmh8eipQfJm2666bvf/S4EXp1I/iRACa04D4Fm4kwQAGlxf39/b28vHGYhYgA/pd6QnclAduk3vvGN6elpJsWmEscYJatz5oADFAaLFi369V//dRJ3iTMtbhBAgLey/0n9//qv//rZZ59dGHkMEEabBJAq4id+4ieuuuqqVpzphSYIEuQTxRkZBBD73ve+d9tttzWvESeLA+6JfhRi9A/+4A+4iCB8InmAMKNQG69Ec3cBprZ7927MiYDEAZ9pZdSLsHz58g9/+MO8CYgMQ3Ay9qOpvFwu//mf/zkbmNAhsDDm5YA4jEX2j0yTWX/605+W7QTg4AkEK/jZz36WfSX8F+HoqfH+8MEPfnDjxo1S+0mvTES2ARzU0sKRBWIsb61PPPEEzsQqjgGr8Id/+Ie8D6ABYflD29///d/fe++9CxI/WjALqtOPfvSjEGwVnAFMh2nCYd8iA19o5jg/P0/dS/SefPLJ+ENYyfgrP1p/IGOUyLda0UbLSUS6cvHFF69YsYJ4yjIxnEChmVNbhGWUgoKCgsLp4sz/DFLz/Xnh6654x4+PjGZ941D9xp8DhhV6phYmLT2ha0Gp8NDtN9/0za+OH9w7PzGWSVieX120dHBkbKJWaywdHKSKLszOu16Q72iLjLBSLFAD9vf1NGrV+eJcoTC7ZNny+Imimpvt6q0ERsNIZvoWL9t4ztve/4FrX/emjZs2jAyP7Ny5O9fWEZp2e08fkkYy1dG7qH9gcc0N0tlMrV43dK1Wr6XachNuqX1JX9UOal6t28p400Wr7GUSaV8PnLQzNjPZ3tM2W5yqzE0UD+/d//jDT9x16/5nn5wZPVydmTDdmhb4PV1ts3OzdipB5ua7Hjm7qZuFwrzLtA3baesNrKRmWq4WGXbCSCYn50vpzu4Z17/qjW997899aMsll1npzNj0VD0KI0PXjSiTTRPD6anptvasY1u+FxRmZjNpy9SDVCI1NjKSzXK5hO/NlyvZXKdtp+YKs6l0MpdOhF6jNDu7d8c2zQtSTjLf3h5qkZVIlMrlZCqhxX+nkBV7hcEGIQ8Ar9QFntSE9AKCTAU3SNFGR0cla8GlUwdjUUXuAi1qSWpnZmYoXKkBdu7cOTk5yWqR4khyQ54neSfJE0MYCMEh/Ka+OOXiUFL573//+yRYwj9DwDq2KLbf8Y53MH04Ehlclcg88sgjR44cgRA/ZdSpA1USHNHGNEkTDx8+/Pjjjx86dIjZkQhSkdIlwafFAQBNy0CJMIcAWpJCAHNsbOyee+6h4oLGioiJOWmZhYzikIFUmBTeFHLQMEUJBGiqPw6QBEji2L59+1hWVL2EUIi2Fi1qcW9qagqdRIMg866GFUoC9JMEi4cIQ2BUnGQ7kWpXq1UkW6WUqD2jkL/g5PP5a665RmgJHa7SMhEOaTkcGRmhKIVeGPmDkCDQ4j+TovBD54YNGzhHhC9qITAhE4Q+FmKLIZxiu3btklEyMDZzDBAQGYxSvq5cuXJgYAATMuRYMARJWqGxxdadnZ19+OGHObuxzkDpbYWCw2PBWU95T+mIDMLooWU4yokAq3z33XezB+DL2wJYGPnDAf1YlD+RoJyWUP/UT/2UeA7Ebbog7rzzTnn+5VjgocSBlggwhMWCxluZcmshWsEUcxwiBoe9feDAASYbqzsGCLz5zW9GEgFonKTdunUrbw4LEj9a4MCiRYsuueQSXGJqTAd/AJPipJP6HJpe3rvw87vf/e4dd9wBITGh9EUD7zDNlVxYSqEBNGMhRAOnPJUzLRuyv7+f4SiXXghiePRYBQUFBYXTwo+oAKZqJXWBbGYrcQEcRrpjO82vYQpsLXD00PDqUb307a/8w3e/8VXDrdSLs5HvpRJOV0/H1NRkvdoY6Bvgckv9QKrQO9BvJKzZmWmuumtWr6pWKvPlUq3RuPiyKw+PjNV8I9XW7VrpgZXrf/qXPnLB1Tdcdv2b8/2LU7l8JpV68P4Hx6ZnMu2dFS/Idnb/zC986JKrrrvksquvuOb69WedvXvf/kq1WiiW9Ci027NFJzK7c7ONMteavJ6sT5dyge1Qtxthui0zG5SjpFkuF6qF6XY9OPTsU+16VJ0c92ulgZ5ur1bLpVOJZHJqdi6bz3tBQA3PNS6f75wtVboGF6/YdM4HP/rfNl982aJlyy+87PJcR8feoZHASfmJBM6ff/W1yzdsDpzE8rXrVmxYf9b5Fy5buZJsuFxtdPcO1lx/vlSmOqA0wLeGW2tvy8fPmFlmrVFLpzO6abueX6u52UzOdqz54pxl6Plchmy0Ml+cGBsdGR7uGxjo6OwybckuzND3DPlQ8CsNLu2SWLyC13iCQkuqAcjShoaGIF6CP2QqtGQtR8+IlvyJXBm1JOiUasuXLycflZSULrFOGgSHbU/2wxABvfBRRbZNuRjbOGOQghyjr3/960nv8A1/cED8xA1SNHkcUQKFpAw8RUjii6oWWiEiJqS55I5wCA6eiH7JETGNMDQa8AcOXQL4tASNVcM9ejlEII7+USm46JFDlJBlgvPPP5/5SvCbymIgLJLHgrGiEyt79uzZu3cvwi2Lp46jrUCLS3jCIXxAGc8+2b9/P0yyYflzCb1Yh0CYgDCK7fTss8/CYYgIwISO9Z5JYIvVoZC78sorxXla4eOwbFeYHLJpmYj4diwQYxVa02Esajdt2kQZTFjgx5usWWMgfJIgo0d6WRSCBoFCtoQs1rGgV+RFMz5Q5Mhtt2b/i4Ee3DhaG0FmXg8++KD89UH0CE7iZ1dX12WXXSbzkiESK6HZ84888gjv6nBO7v/pApdQBZgptMT5xhtvhGYi0gUHSTx59NFHKcJl4IuA5wBhmeP4+Lj8FUniBlMIZCDQTItCsQLNQLYrbyBi61hkMpm3ve1t9IowoxjOSS3Pmf/owfve4sWLL7zwQpmOzAUaDzkl8ZCNDZ839m984xvf//73CYhEWKbAjiLULGsrYi8CMnIqIYByqmUizwZmaw0MDPT09EgXSkTncZUoKCgoKPy7eHmupidDdAITURD4HiVumvK3Xk6EjbAy+/d/8f9972v/sHHZouLMDJeNVCaZ62ifmJiplhvLly1NOFaj4VHXDS5dVK1XpsYnvIa7Zs2aiYmJ6UKhEUSrNm15cse+dM/Sc666wexafNHrbvyvH//k+kuuXbrpPKO9x3WyFS3h25nr3vYTF13/pnOufl2id9HPfOS/bLn8+g0XXLl88wWdy9atPvfis6+4zunosXPtXf1LCpV6srt7tloxSb0i0zctzzS6+vrrxao/UUhVvZ6ONtctZ5KW75Zm58czHbal19sy1pL+7gN7dtcqVcNMNDzNSmbnyw3bydqJbM2Nio3AzHUkexa99ac/kFu2YtHmLZfd+M5zX//m17//59Zfca3Vt/jNP/0Ll77xLcs2n12zHT+RCjL5wQ1b1px/yQU3vPW//M6fLNp84XRo3PizPx+kOg5MzOV6u1zN93x9bHyGazNXaF2z5+drmmHn2jqTTmJ6aqK7u5NLb7FamZubzeezPe256vTk1MG9n//j3x/Z/kw0P217db1RNeM/UJzwkb/XFCRBJ72QLIeoknMA6T11oAGQspCsoFNuknAoGaE82keSRN7867/+6yS7yIhRUh+RlCwHQnIjCMm6UC5OnlEwcdJuvMUo08cHDqEhAB4C3IApwjLq1ME0W9leHKnn8zkIdiypP8H5yle+8oUvfIFAES4MYZFecYmxuNEawiFMoXkD2blzp3gL4ADG0kuLRVpmBFMWBbpQKOzevbs1CzTLkJaJY4F+ZMQZDqHRDKT31CGOCaCZCJqZAgT+oJCyijhTzhGNr371q7gqW0jkZQg0QYMPQRcQZ6TrjEIi0IqDgMBiGt+YAgT+sNw7duygXZA4BgxnIfCZ6SNGBEZHR/fu3UsX00eDLJlInmT/S0BoEWYUNDoJzkL3McBzNEPIBqPkmJ2dPYmfAM3iCUA//hw4cACHISTmqJIlaIkdC1liCNGGPEADPkDAl4lAQ7yE8+tEaNlCJ5pxFYIg4C1MAguBGyJMrxDHQubIQstEUEXVJwR8BIi56IdGp+gHKJeAM5a9Hes6HlgCnEFYtMlGOsm6n2nUajV5uyBWoDVNCByjCybb9bd/+7cfffRR5iVhkWBKHGTuou24oJAmMkgyEBph3gY58T/5yU/ec889cODjxr+rR0FBQUHhJDjzd4DjW8Dx5T/+J/6Fnfg7nyEt0+aamU5amldP68H4kf1f+7vPPf3gvWsW9x/avZPyOJ/LtbXljhw+EvrRsiXL5+Zm5ubnGGuYRqQF5Wo58qP+voG5YsWLzFR7V1vvotDJbLzgsp/76H+54nVvufyGN519yRWRnWlEuq8bvqbbjkMeZMef++2++Jpr1mze8pZ3vjvX3edGtpXK+bptJNJuZKxYs/rw4cNOwjGjcKw0p/V1egkzcj0nMlJW0i3WnFqgNVyvVi75NaO3zbNNx3YydtIrlTKR0WU5lZnZ+WIlkUwlEnnDSjcCPTDsUs3t6huslBuRlci19/UuX/22D/xc/+r1Ja5iyXTNj0rlajrfcfb5F7/hxncuW7Nhw9nnpfJtYfz7RLYXRJWqaybSpp3q7By46LIrL7js8g1bzl6xftNctbrv4MHFK1bqVqJcaZRKxVQm02iQwYSGFUeKK6Sha9PT08tXLJ+em+U6HIUBi2CbenG+kM9k7r3rrlwuu2hwMQkgSWD868xy1/4VBfmZZEsQC6wfLSS3INWgJXEhmxkaGsIf6Gb/qYIhZCpxbtu8zcIhzFZCiX5643k2bx0cPHiQtqurq7u7G750IYMzMgTrEhA4gHxobm6uqelMQUzjwxvf+EZyOw7xionQQuOM3BvHT4RhinunDlQxBP1MDSXQKCEIMlOyPQn42NgYVlasWNHe3o4YiSYtY2UgkgKJGBx8O3LkyH333VcsFsUQzKOBAEpkFOaEYDgKr732WqYsM5VWekXPiyDmBCS+27dvb2lbkDhltEYJgWbAIQ6IfrnFVCqV5ufnSayXL1+eyWTgI0PL6uA85eKTTz4pZRiQLiCazxxwjInncrnLL78cu2IRIpWKv1sBmlkgwDree++9JPQLw44BiyJFDoWT1GbNMBiXXXYZvbIiaEMAgpYuGfgiwJeF27dv365du1pn3ImAb6KzaS0uVxYvXrx06dITxQ3HaKWXlkMmdccdd0xOTsoh1ulCDy3K0QlxLPL5/NVXXy3ryMDWWPEBgnOcUpzFRViMvlyQ+KAZQubOOS4REGdEAA5LJj+nfyxkXvLOEHuvx98qwnzPOussOHIeyYzokklxiDkORcNTTz01MTFxoqmxo173uteJMMMZiKr9+/ef6EvUzjTYk2yMiy66SByWFsfgM2tw//33f/nLX2Yz8O4kvQQHQAOJEmISt2OBDBOklYsFpwOHKJeubdu2EYFly5bxVgBTTnMZqKCgoKBwWjj+u/CZR2joEdVvvVy0o2Dnc0/93Wf/fOdTj7alzMmxw6mkZWpRNpkePjxhRolly1aUKmUyAods2PCy+US1WokfLE4kgtCqBIkNF1/307/6sYte9/a3f+Cjv/jf/mfX8s3zUdLI9ZQ9rRFoZGDxd2tZge6VbNOveYGebvPttJZpK4ZmVbfDRHbejYqeTi3q2qmGkXjfz33og7/8kcHlqxLptlxHj1ePomrQZmZszeJat29sSMsm7bb4Oy2jRmD6xvDIlJHIDCxZW24ElWrNTiS6e3qTmXY/squuvvnciyMrHRjJbEff4tUbNCd/5Rvf9t5f/Gh+yaqGndWdtE8VkMglc731wHbDhBc4pA26ZvkNynXHdwPLSNhWxjQz1bpRCYwwkc/1r3TTXasuuPSnf+033v3h/ye/fPMN7/lA35oNJS/hBslsvrOnp6deqrRl0klDt6MwZVsH9u/v7x/ULHu6UvJtw07bHfnU/OiRvO49evMt3/3HfyxNTJDDGvI9Za95kHZIlkaeIbkITDjSe+og1yFxkdSNdFAqN5J7WlFOBgNIZbBSKBRuuummO++8kySSLgaiATEIZOTmHof4JkUptFg5c8AKjkkOhzlamHiLD0A8hCkTgdMcdBpgIhIfaGyhAW2cszJNDBExHKCLrPfoghZOKz7CARJnCNTu3r376A9I454QspoQtGiAILC00Fg8cODA4cOH0SACRxPHBd4ysLXKWIEDFrpPGeISBD5IHFqz4xCFOMkbDjTFEjXw3XffTVkit85kIKYZwuxkgjIdcYzVQeCMAsdwAx9aDmBdgAO4gf/wqUVZQZnaccFM0cPyAUahFmLHjh1UzihHLRzEUEsLpznoOGiZhpZFaY09LvCNViKJGKblc5vNzuOALgkyYBT0kSNHRkdHF7qfPyng0ytqjwu6sCWTRSeHMilo3BDlqMI9CA5l1A8PHMMQChvNJ01wVaxAwxdbQFw6+f5BDOdlFNo4edmZ8lkAwNTg0yvhQpIhrUPmiAkgqo6FaAYiLKp4W1jo/pFDvBW3OcQZXOJQHhZ4+umn77jjDt694SMgc+cdDIdlNZkOhEwHNFW+GEQGiAkkhYaPKji33norFwg0o5NzSoYoKCgoKJwuzngBrC/8+pFc4TBnyLt+vV6NAjdnavfe/N2vfv4v54YPJfUwcCvJhKUbYX9P9/TkpKlZq1evm58reGFAxj1RKWd6+3uWL7v2TVe4WiXf3+MmUz/54V/72f/yG5suve7ad/7kWZdcVom0ku9b6XQjCM1EMpFOlavVKL5wBFzSeWm2SVfNDVwupjYVdRLadJJ2KhNEhhtGZirj5Dt6l6569wd+6Zd/7TdWrNwc+FZHe09gGPjgZLNWypyYHkfjmuUrs5GVM5M97d1Tc8WZSjXR3pZpz2dyWSeVxIrd1nHdO9797p//8MU3vHXdxVde87b3vOV9v/Cf/t/fPf+a13cuXtrWM9DwSJrjz8VVG65mWr5uaYlUoBuRZWhG/NgtFznbtKKQHMguFWtOIkPB3NBNVzd903CNKD/Qc8kNr/+JX/zwhTe8+QP/6WMXv/4tY+V6yY+6Fy8dXLG43Cife8m5dtqhgtZtZ3xqMnavrX1ufr5cjb9NpLsjXy/MTR7ev+uJR2/66pcaMyN2/IVknq6RpsQ3g+MfrJLXQgoXL+WPx08Fn1k0k5D47CDVIIOBkNS82XkakAwJghYNkvqgU3prtRpJJ4ekMvDZVNi67bbbHnzwQZYeB2AyRITZJ/Sih40hyZB4eEYRp2lNiDkclsy+5RUgP8MxWroWWKcMmQL6hQbokbkLJD4IlMtlqj4qKHyQe6EEBK8IBbRowAHhkI9SMFMf0tXST5cQ4jCamYUokS4OGfLMM8+gQZJO+LQngawIqlo+MKS1vqcO3GA4SmSTtNxGGxwUCgGTLmjskgpTdOEn8nCYskiKGy1tEAjHNs4ksIIbhAIHmAuEgHhSsUOwpngo35DM4cKwY0AXGqTiYlKcF8yCgdu2bWMWmGC+yEh8EGgOOg6QlEjK9I8edVwghjwyCEuEh4eHJyYmFrqPB8QYJWAg8vJNURxiTlo8lwVaGHMMRAmtbCEZiLz40BLAK6IqG+BlAcoByiVQxLxSiX+DAP/h4wZMeVMS0wvDjgGSiInbgBOT05Ml5lRFIYcoRExaBLAoNFYg5ByMFZ0A9DJKFkUkaRkrvT96yN4WT5i1zIJD3BsaGvrqV786MjLCpOADtjHO0wuHeCIDkIcp2o6FaGasHCIJJGKMpSWq3//+9++77z6Us2pNKQUFBQWF08YJE4KXBZS+lu4bkUtNRzmlR1bg64aTqgWeldD0sHbHt7/+L1/4bG1sJBP4bmGuM5+zknZ3f+fo5Ajv9qtXrR0ZGjZCL5Vysv29g5u31LLdG6+84qq3XHzuNRvy65b/P3/2qYve/NYo31nL5MNMthzVQss1zEYYli3L1TWX/CPU4kegG5oeGYlII68KLTMyjdCMQoOkKNRt046CUAt9Uw9tHCXvtZIeNXT/yrMuu6GzbWl355L151840ahO1Kp2Lkl92EWFi9pipV134p8SivSEbQ2Xp8Ncsua5uWymWpvPdOaWn33OZW//Cb9n4I0f+tVf/sQnl116zZLzr1y85RKzs8d3nLDWSFJMBiTQZEgRJTllphc1AsPn5QZ1ymFK97h6DzxD1xJJO4hCzw+dZEIL61pQsYyKYVUDs2a1pbx0vn3Vhg/8+v/zn3/vE36uI9nf+5H/+V9/9X98pBBW7Y5cGTXJtJ5ODE+M9Pb2d7b1+Z7l+brreb193Y5huXNTex++8//8f/+7NLbX9Ctm0LAtg8qgwWXesnExjGvg+G8ZzZ+zatXAZ3b/vIJo5SiStXBIuiOco0CasvAKQxIjypW4JYmR4ZK4MBCCfEWKHEAyBC35JUmMJD3QGEKSTfvtb3+bFEcOUS16EJDUirGtIbTHBV3YRR7iaCx0nzIwjRuoouVQKhOZSLM/FmgBpsRKIBxahgvnWDAd5iLKJcL4LANB00IMCQXJ39e//nXplbDgD8mxCNBKqCGQpNaCQLLVJdFgYKy6yWciHLIctNILh8JS+GKIsaLzuBDlTX2xpLTCPBHoFXkRQznAB2jxjS2Bt4QFfkuGLmgI5ivJdLFY/MY3vkEEEOZQloYuZGQ4qqAFdAGZFARdIiD844JeCYvst5aS4+JobeInh4ASSCpeBMrlsjyNjABdIoa8+E8rw5FEBrsQMPEB5ne/+12EhS+zEz7Wmq8XQ6wjQ4sw+jlvmgGIR6EKtKIk8rQBFyYLbUQpKpXmp6cnmwPjoAEExGc44oAopyXslOjNjUSskKRr4awXDYw9CvE7hrxEecxqahMaCI0buNTcAljE4YUPFYuM0K0hpwUGSthZXDTI5kEhrUyHXqItO+0oEy94Li8EqHhTzS9ORxUSLBB6nnnmGU5AOTfjYU3E83keLX6LbuLF+hkiG4Y+TNC2luy4wMLzCx23jGMhmqqODzSjTSYYu9WkaaX3WFgWNW0swECAM8LnTftP//RPm9/QGQMOdpubYeEbm5sBiNeLKNHCET40FqGlF1oARw6RoRUryBDwubk5LhCtryWD2WqbQ1/KflBQUFB4reHMfgZY1yKKt+Z7smWaFpckwzartWIu6/il2Tu+/c3b/+krWSNc2tczOnTYtB0z4TiZzMTMfKA7A0tXBVay4gVtPV1rtmx57y/+Yt/yFW//ifeefe66emXvxnNWXfG6G81ce0SxGum+FmlmkNArZjgbeeN+dUR3ZxKmH/9ekR+YSZvrTEARrJPGNS+rkPEnXQ09WrhawG/+UBMXS65eHBihbnKlWrR0yboNax969r6h6WHDsnvzbe7YyJK2Ds0NBgYWUck3oqAeBlHCqgSNlGm2V8Osbk8V5qfKjQ2XXXfWpdfMu35kJwIDnWakWfFvIFNqG1Hzx6C4VMYuGPGFWzyJ/Yo/LE26E5JCGU6CBDQII/7D88BJ6I3KVDZZ0t2RSnGvHs3UG4VMJlFxQzuRDAnm8sWvu+Hq8y/cYCRLgV5fvHLdxnMuWLlu886D+510ur2rZ3quEmp2b29ftVr3Yr2GbTnl8nxvd3Z45MjhkfFFS5a15fOGaUXEx7DrjUYi4XCBNeIfScLt2Mnmp7ljMr5JfAZAaLj8SwawwHqF0Fyk6IknnhgZGTnGmR+Y++DgYH9/f3t7e0dHJ+jq6oIGAwMDlAEISLZEAiQ5DTkTNbDkc5K+AGhSHBJHcqkNGzZkMhmY9L7ItHj1wAMPnOizeShBoFqtLlq0qKOjI5fL4Un+9MHAdDrNFC6++GK8xRMys1baByQyCwdN/2llUuIki7hly5azzz571fGAQFtbG0MIi4wiLDjfVHYcUE3hDHFGLYdiQgYCmHhItO+6666nn36aQ2G2eoXo6+tjIMEh78cWpqVLFJJwr1mzBhPQQIZANO0fHyK2d+9eCjyIBe7xwCosWbKkt7dXdghzlxZONpvFMWoJqZqIgzjGqKYjMUQJhCwErq5cuZLhzAIa05NNsFKsGqrQiUUEWEdZzVYLEKic4OO4qEIn1lG7fPlyJFF4ki2EAC1Tk58sQgNjcRI9rSncfffdW7dulVmwZPQKHxnA3LEls5ANAE01BQE4I9auXYsMNALCROx58sUxF7W0e/bsoRJr2oplqFlosS4FBjRWCDgCHHIiinv0Evzu7u5ly+IPWkPDwRn564MoZwi0zJHTkBKdzYmVplfizwtf2N48bOEFb1mKyy67jOiJt8JsESzy0Y/9NxGbRiEy+APNGwV7oLWmpw72Bu8MrCnWAbG96qqrjvah5RLvMzMzM032i+Ms8RSxZgDjPyGJY2zg1o+KEfCm+AtoGXryySeHh4eFPla/4yTe/OY3SwBpWSz0j4+Pz8/PL0zjB5FKxT+0zjnFdpWYYKj5J5gXLcEC6EUnoeDdm5a1Fj0nAucB0V6/fp3sGSD6Wf3t27e3/IRJw8TZCHgCAdgYtASEmK9bt4531KuvvvqCCy7gvXH9+vV4S8QEEi6UE0lUQYirDKcLPZy2rMhZZ53VuoKIXVqhFRQUFBROjvgrKxbIM4PmH8JNSk7ephuem0xaoVf2q4Xbvv7lu//1222W4RhREIWFcqWzv7+tq2fZ0hV33H3fuZdetmjFmosuvuzfvnfzho1rzjn/7Fw+pUe+ofmaNxZWtzaCspYcMFNLokS/bnWYVjr0q2FpJKwf8RqHqrVJvx7azqKOrsv11OJaIhXamVpNcyxHj29qSrHxoitikxmXx0cjCjXPTVR+7Y8/OjI7FLj6IifTPTZrjs616wmu7uP1uai7bSio17KJ0WqpIzTO8TPaxLzLfHPd173vF869/HrdSETxtdCNlUcW4fAMymDNDpt15MK3ZDcvXXFNLv/GqVW9XjXt+CFGroi0zR7fCmpJbW52/LHZiWdsczbfkdcSA8nsSjO5LpkeaNQ9U3OTRs2tDdWre0kRc5ktut7BtXH7M8/u3L5n3fpNtbq/Y+tz2x56cO3ylY6defDB+1eu6JsrTFaq8939i2bK/ppN577t3e/rX77GNZN2JudFGtnfwr3f5ieE46/m0oygmVIcdTf4ZYMkXnKll4v6KwU8wQHyj8997nOPPfYYXi10LOCF3YK3P/3TP01CQ/XleS98fEvmQro2PT1NgfTMM88cOXKkUCiQP5F4Se4C0CCJTmsI7bve9S758SEx0QJd4tUnP/lJdC5wfxCkieRGiP3CL/zCsmXLxBmYtAsSpwYGSkJGfoxdCJKwo+Pw+c9//tFHH104aPpGy8IdPbuf+Zmfuf7660XgWCAppSN5NoHCSYKDlYXuHwTCF1100S/90i+RrYoMccCcGGJ2CEB84hOfOHDgABFABiYcyR3xnPaaa6557rnnSLsRgMMQEk2R5JD5knO///3vRzma0Q+OnvKxoBeZm2+++Tvf+c6JPBf84i/+IikvdsVbRjFZpiwEY3lDnpube/DBB5999tlSqUTF1TItBANpZSz0m970pve9732tgKNhYmICSTgtYfTLWjCEgS0+ifvv/M7vQBwXIk++/vGPf5xNCA1OFAf0o40p9Pf3MxCLOIAzLXl6f//3f5+YI4ke3BCH6UIe/VdcccXTTz9NJcmhyCCAdVQhw+Eb3/jGn/qpn6IXneJbc9XiiRx9JgqQEW+/973vUZw0lcQy8pETCRctegDm5DAIFlxiLNi8efOv/MqvUk0xEcDs5DMLMikGMoTdAv/OO+/80pe+xNjW6UUvZYtEWxwWfhMveDs4uPhjH/tYZ2cn5hAWMZEHntf4vd/7vaPqw9h/kWEWyEugPvKRj3COi8ApglFiAiUyHRQuWbIEvgjAbLn0R3/0R/I8xbFxRhxJgJg4gx5WkxbmBz/4wWuvvZYuwtt8Y4z/Gs4oOEKAv/mbv3nkkUeEPlZ/Ltf2V3/1VwQfWk4QXGKHC+dYEG+Ux6vV/AplTp977rnvjjvugLkgcQxwm1qUUx79JxF7HvE3OORy8VP9CMsWovRlFvLF7LIuMJt37PF24S9TdAGqXE7/yy+/nNOEvY1pelFKFydIsVjkrMdbefaeUWjDHK1I0krc0EzLm4n89URMiN0WgYCCgoKCwolwZu8AR/EdQ1vX4rqJfCAyeGsOTbd+7/f+9b5/+15XLh1EwaKVy1duOuvI1Myy9We9+R3vG1i+fnD1+kuuf9PGCy5KtXVvPP+CZZvO8q2oUBz1KqNmZcjyRmuN0SCsOolU8+/1jpPKGcmk6VdNd9IOJszwiOYhPF6cmY7cRFvXYFx6GjZ5smZYcu+SyxiXeBxsuslFN64543q0hbgujQVNilUrvOPBW+oRlbMRFGuDTjaYK/d39CSTicB3nXRyolJ0TaNB0hnovUbSn68W58tmMnvJDW/Kd/dxqQrcMP5ULxcl3QgNnSskkQE0Oizq4ybdNCgvLq6xgGGS5sq1nwttqAe1lF4pTm4/svsuzTvUna04Rs2xLOpYw8xwXXbyeYsawZ30vUlTn6/U5t3ArPtesTTZ0dW15dzLst2LBlavX71h0+Kly/oWLzvvkms6+voeefrxDeecPbByzbad+9JOemJ8YmamsOXs8zLpjEdmHl/FcSpOTeJb+vE93/irvJvfMB3/cyZuArOuXMVBK096pSCJzr97B5jMj8KMNJRkxfcX8n7SFFITwGFPT8+KFStIqSFQRW1DvkX2LHM8GoySJJtqEHkSIPCihIZeOCe5AyxAFSX08uXLKRfTTchdjtMCSRs1APkZc8Qx1GJd9IMX3QGOJ9D0DZqp0RIOsjT5Qt1j0Vxkg+p69erV5N+UwVipVCpkhE19LwZ8FF544YV4BQFH9AjRFNFQQhKJ2viEazojXRBkkB0dHW9961snJycpNeOlahY20gsgJMsk8vCFluEnAQKMPZU7wBs2bFi7dq2opWWy0uIt+wRnmFdvb++qVavYLU8++SQeorDpwsJEhBCaUeikdERM5osGlliWm7WjBpBFF7Q2gNCs5i233CKOvQhoQz8EvlHGiHxzOxwf+XyeFjE8YUjTzXg4s2NerNqePXtuu+02OPARgMBb+DgMhw1AfTs9Pc26cAgTAXqbE40T+matG7AozEhmDZ8Wfc32xTFHCQK0L7oDTM/zA2PfUIVpTjQ5DIK4bBOalrmcd975TBwmHA5pZXYiAw0gvva1r8mZSNiYLxxkqDFxe3BwUJ6Mpfd5vECf7h1gdNIrEcA0o8A73/lOCipZiFME24wToa2tTQ4h2tvbq81fMBZDWGm5dJI7wE3BGAhzINuGlcI3aBb00ksvhQDCkTEAMSFOfgc4lUq/6U1vQnlrshA4f6LdmEol6YVgKzJB2iNHhrZt29Yy9yKIQk7Jq666SjSgmeUQJcdDfCIwjjcHdDKWxWVjHzhwgNnJZgaoRaa5Q+IZsWnZCbS//Mu/fPXVVxNqaLaT/HlLNhLD0TwwMLBlyxbeUTkR4Ld0ogQZlDAKGut0yVNCuCpMOE27LxAKCgoKCifCCxekMwTeviPD5IqtcWXkjb7hDe3ad9/Nd3Xlu+fKjcve/q4P/I//dc6b3vZzH/tfv/obn1hzzlVLz7n0sre8u2/l2kSuwzCShp0uNRqhHYTGxOz8Y43G45XyY140lsrLH/IpFMhTXM0PuJTF15241tap0kwzqtdnJyd2zk3ssqIaWYnJZAMz1Owosineonjuz09fj29jxvUvdW9E1uVEGq9EEKXma6an5xyrU284bcmOfKJ99sh0Uk8dPDxy6NARpuPXGwnTMg0KAyvSLM0x3KgeudWDu7Y/+8wTDb9hZ/KhnfI1XhlfTwTx55CNZt3oN79rKkbIlVSH9jWdat2NU6+gThJl6hZ9tukEXsiLg0Zlaue2B73qdFLz/EY9aSUShp00LEc3tcDXfE9za7bpm7pnRlEmETRqz1Xm7wsbO8ulg3WK/FR7lMyHmc4Vl1yz8bo3961ff+273/Obf/JXKy95w/s+/P9+8i//vqOnrzRfPLj/wPf+9TtaFOhaYOla6LvyXVgKJwI5B2kKOQo09SoplOQuZCqkNaQ7ZCQcdnZ2ku/+9E//NCWl3NiXXDk+TZrpJi1DSIxQNTU1RU0FR9SeFlAiCiU3EmAOzmkB05KoMSlJ2gD8BY3HAxNnlEyfQyZI8Sxdx4LeWq1Gi/6NGze+5z3v4bCZYp4QlMdyC0gmiCGYWAQQHD722GMUIS0HEKPFBC0cCh6q8bPPPhsBABMlrSDTIon+Q4cOwUceVaLhZQHKyWKxIjohiCdWxC5BgClfHIWHl1xyibgtwrRCAPEWD6mOqN9aM2WJWabWjEReqhqYAmYtLcwTgVkzHBk0oJwNICZEw7GQVF7AKCwyr5YDtCyKHKKHFixIN/eY/HmIKcufhOhlFHNHSexNc+FYlP3798tY6ZWu04UMxEP0cJqsW7cOH1oxgYktXEKmUCjs2LEDSfGclrGI0SWHwhkfH8cxllWYKEEAgoGE5bzzzoMP52WBWJcaG0MyFzYM/NMC7nFWyvsMIOy07LqmkdOAhBHgCS1K8IoA0gIq25tvvhkxOaRXRp06GII2lIshPGfu8hZ0IogtxvJOwrxaW+i4QF5MoBzNcLDFUoqqY4EwQIwhMooqVAp4eaOQFaEVSQhGwcH/D3/4w7zF4ZtwsCJ1LHRTd6ycdwBq4F/5lV/hjJCxstbYogsBOLKvoLE7NDSEAMyWWoAbQigoKCgonAgny4F+eFDmUTWZvCFrXCriqwXMsbGpXL4z2db9X3/7E2//mV9Idg0uWXvW5vMv9cxk4KQCOx2aSS/UqZvrXOlCjQLCMO3u3r62zq66V/epYhNmw3VJG1Gom3ZctVIb6klPsyquUXdzmtmjm52GmSxWKCGedhsFU/McTTfCgAKZapNrhHi4gPh+b1z6NgNCddoKi5FM50zN3rBsTVBpFGcK2Wyup3+R4SQsx+aazDVndnzSr9Y116+XalSpu8eHZr1qe3u76Yd7t22rzpeKxbJpJQLd5EUwjMgwQ15ERqzE/siXXUWGHzHvJtG89sX5N84QRt/zEqbhmNr+XU/WipORDz9jGX2u1+aH+Uo9vpGMKi688SvwosD1SFjDIGE3dD2+n9a/eEUi3eHryVK5Tsns28mKoVct03MSAyvXX//6Gx07M7B4xW/9z//98x/+sG9ouw8daFBRc2W14+eQ4weg41czUHGsWiFSiEE6QkuciRXZCSmpZDOkX0ByFA5JyBA766yz3vCGN5Butv6iHy92MwGijXd1k0bP448/Ti0tMqcFLLJ5WukXOsUN1J4W0MCkGIgGDlHFoeg8LpChF8R7pgmSvBbzWKA5n8/jKmUtlduqVas2bdp0koIZVXgyNTVF25odTGk5pBrcvXs31mX6zUExWgkihRYuYSU238wmJbwthegplUrybLkc0sYqXiagEIviM9Yxij+0cIgGIA50sfpXXnklewbr+NYc+gJkp6GHLuo0xNAgHAbK3DmkRYBDlANo0CLAgrpjwM5kOJJoALiERfhNNceBhFcMiVpGMS84qMLDrVu3IgMfMQiRRxgx6EWLFrHPt2zZgjDDYSLJWGh6aaHZFSwKhLjxwyyKeChuL1++vK2tTZwRrwQIYOvpp5+W1YGmbdlFklDDAfLjzy3HmIKMpSubzTIpmHBeFohv+I9OAE3csCiHpw7ZP6KNzQPYeOycBTOnDKYJmH7rkFZ2tfyB76abbjpy5AhWxJyInToYgrexl02gkOVAlcziWBAZZgFwgElJcBi4oO54oBdhdNJyyBQIxYK6Y4ADmABMWdSy+vJnSiC9aKBLnISGoL366quXLVuGSzBxieCIFeSlBU13Yn/YNu9///sh2PNcJpAUJQAnWy0VPqZRJeZEA3RLlYKCgoLCiXDGyxiLa0TgG6GnRQH1J9earsVLrnnXe37ht/7XigsuL7t2sRB4pdDWnEQm4VMBBp4V6XZkBnU3357TrbBarXi+Xav3dvVeqafOqZsrAqPHjexkOkN57FLSGmnNzARWzne69OxyO392Ind+odIzOhVOzRUODu06dGiHHlWNsKGHrmY0NKOm6fX41bwBq0cWLy1yYmdjwohvCMc3Yz1DbxhuKSoXVvb1JuLLvFeol82e3Fi9kGxLUk9TiFLKZk27zbZSthFSEfd1D/tuxfM6cm27n9k1NzqVTabIeOOSW8fXuAJ3gtAJNSuw9JC5amFc9/qRQenbrH7jO9Fx+kgb+kH8IdvAt3XNNqLRoX379z1TnJseHipVaj1dfVdZqbN9c2mU7POtRCO+7MXfTeVH8U9A6bbj+qahteVy67I9F9S0JYHe5nt6PpULvbqtubYZVkIvsGwr1PyZgjU7O7z16fHZ6cvf/KZf/a3fXHXWWQ3T8G1zvlaJyEqbN4DlFSP+Gi/5WqyXLbd7tYM0haSERIQ0CAiHXASajIecjJxJ+CwutY1kxgwRDi3CpC+MQh5Jevfv3z8+Pg6T3tOFaGAsLV41s9y4mjotSLKFPygUbRCU900LxwECLaO0zEgiIMSxQD+RYcqdnZ3UwOl0mmoEPxfUHQ+MKpfLKG/lfLTQYpR8lBpYaJj0ipgsDQmxlL5dXV1UPk19C4DZAmP37NkzOzsLLUv2cgGFtOKYLD27AuAhXUyc/J6AQIvbsmTSK4QogWAUfhI68mAOAYcSOgRo6aIFdNGiEEiX4Gj6RcA3ekUePbJG8Dk8Llom2C1AfJM/99C1Y8cOCWYLMBGWCLDoLAryLMqGDRsgEJBeVIkGCFpOBxYXAWECiNOFGG0N7+npYSdgUaYMR2YNWPrh4eGRkZEWR4bQyiHgXGB2CAhTekUJCi+++OJ8Pi+clwXMHbBJxDpxZvXF89MCq8nsiCraqLJooV/CVsc0E5RnQ0Qzk5W5sxXZACi/9dZbC4UCFuEvDDtl4JU4yQ6UFs0QYutYYIJZUCaTaVBj1usn+w0nIEPwWU464TA+1nU8YB15AI0wynfu3Mn00SCVtvgmYvGAZnUtXyLY0dEhJxGjeCOCL71IMhwaDRyyuByyJzkXODUQboU09rg5vPVHmV27dvFmKHzEaNEjhIKCgoLCSXBmC2BKOcswQt/VTNLx+FYipeDazZvPu+LK9ODgbCMIda7kCb9WrUxPlKeGrep8yqum/Hoy9BOGVivNJxOWY5i2kbCt3orb3T5wSb7vkmow6IZ9btTuhpkwLn3TXmSW6r4XOslUn211V8qJXdtHH39o+85t+8bGxrdtfTp+otiIbK5rlG1xLfqiKwQ8XV5c1uJHqOP7nb4R4UaUd6zyyER5YiabyRQa5dmo1rt2SWdfe+DXC4VZr1Grzc6782WG1INGw9Q7B/tMKxrs62pPOiQaWuAGoRtXtk1D1JGx8rht2o0LyDifa/5j8MKH+Cum5Pa2fBGUqSVso1ErP/PUE5MjE7t37N+988hjj+08MlTJdG/Md681U4s8rS0y81oQP7mtWTk3SBdrWc1ZbtirM/mzQntVZPbNl4JMKlUrFTKmkY08pzLfS50/OTz01CMHn3r46UceeOKJJ3I9vWEqs3T9xhvf95MuJT7WnUR8+z6ODd4ubJim/6r6fQGsFC1rBsiB4sVrplZkKlKfSFojfFpyJgpgUhlJthjLKJRIS2aDDF2kZU899RRE08hpQIaLfg5RCKQgOS3gzNGVj7hH9ia9x0ISNawjKVNrZZbHBVkyCsn85EPR0Ixi+EL3MaALhUwE/ajlEIuALlq6tm7dyqxbwrQihlcQJJQrV67EBDjnnHOkCxptDGegqMUNyp7x8XFG0St6XhZIcNCJOQgMwcQinhMKqikEiAYtnrBJJKsWmaMJAM1CSJzxXILAQKHlkC5MiLAAo4KF4xODUWgDKAFNmydcRyA6JYCMYjUZBYf9T5HQsogAQAAPhWZR1q5dK71nn302kjDphUADNHx0sg9ZFApp6RX50wV6UCvKiQxEJpNZunQphuCA2KEm8BBhVuS5554TWkKBjAyHQ6gp7dgnLJ8sJS2bk14WDoevvPJKKkAkxfoPD9SKe5iGlvgQ6oXuUwZTYDp4yK4TJYKF7lMGY6nuKO2YshyiRM4jWSO26Pbt24mhBKQ56DQgkQdow1WhJdTHRXMS8dsv8ohhVBZrofsYILxANT82QivDhXMs6MIBGQXBjChBWX2mDIcWJn62NOA/9Jo1ayho5bEgTmr4DIEPRAAnGShxY8Ogoa+vb/369UwBDi1duIeYEMhgmmhzRsibhmhDiagS6woKCgoKJ8JLTCNOHWGg6aYd6VoQBZrv2pbpURCaUY0Lm+1Q27WlEmnN92aHk4XhaHSPNTnklKYdt2y4lZSla42G4XpWaISMMTpqUa+fWNfef2268/LQXGPYi90oW6y7FTf+G3bCsMK6OzM69tg9986MTJq+WS+EQ/sn9uw5wJXLDWpclEh79DBhaiktjB/Njpq/FkhuA1eP4t8nCtwGiZup6WHDkwtOwte2Pfx0hiKU9CbhHC5N2N0pX6tm0kauPcdFKGVYWcdpa8vHboZ+d0f7QE9HVz5pBDUDs0HNts0wohShOjUj3QoiP/4SZZvgN5N4rqakeroZepFtOGQO8eeQNYvQcWEjffU8t+7Vkxlnx/Zd254+UCnobt2fm5m+7757nn3s8UbdjrTOKBpoeJ3Filn2k3WtLXCWZdovcjKXJtuvaujr6lF3Q0snUkm3UU4nTdut26WKdmD/g5/79FNf+oy34/7iwae279l2/bvenezorUe2q9uBQemb8nyWzwrjar21VQwpfVX1ezSaK7XwAK1w2FzCZ4dAwD86L4G+9NJL8/m85DRH90oeIwTtvn37jh546pBRLcdogXQdC2yJJLT4TItXAA/jE6U5r5a3zUHHAZKMFc/lkByU9ujZNbUuPPWHNmG2RpHeYbopexzgIbkj2oCIiTO0+DYxMUE1gk5UiUVk4EPQInP++eejHwIl1157rfCpWEQhtLiBAMwnnngCAbSJqpcF+C9uoxMrEuSWXZk7BEFDgBxX0lxo+LRCMFxihW8MaW9vR6blJ7R0CVMk6cIQtMhgEUCcCIiJQsQYhVEhFrqPAZKtqWEI/2kBh9PT04cPH8ZPYi6SArQxBCcvvPBCDtGP/OWXXy5zR5gh+CB+ijzMBx98kEMxBJP2tIAJ8ZOx0LS4J7faxB+ARQQgZL5YFB+ARFWiAZA5ePBgsVikYqEm4ZAuqX9YOPkxrQMHDrwEP08E1GIFghZaHJNonC7QQAQIKa1MByz0nTKYKQWwfFid4AgHGlW4J0EmMsRwbm6OQ7rEW/gATmtGx4WETgKOpHAY2Ow8DrAQX6Gau1eWT6xI7w8CJXGXiLGssj9PHgSZJkNEjMVlFDR8mGJI1kXssplrtdq5554LzX6mF35LklYIOMJkpvImgBXOC4ZLxFAo4W1pxmEIbO3YsQOxloyoQlJBQUFB4SQ47QveaSH+0mPdoA3ilvd7ajsqKt7p417dNIJIq3lurqstlbSnDh6yCjPB6IH53U+NPvfA1K4nKod3aFNjOc23KSs9VKUDo8PTOj19QE8sM1IDUbIz1JOGkeQSS+WqBfWxQ3v3bX/Srcxzmco4OdvMew2nUTOCUKd2paJM2ElTsxs1N76HGSNKJM2GW/H8ikXOFtUzGVMLqpFfas/bfqOQsPzD+3bseuKJxW1djh4/nhQa+lR5PrAMK5PSDccx00ZoFotVrkgepW2t4dWqTsI0LC2VSbphI4ofna7qmhdF1SiqmGZN16tBWKzXZkwDn91MIsE1zW+4uXSmUionbIdowbBszUnalXqFcCWcVPyrvZoTRKmGT9qYjLTQrc3v2fXMc888ZISNwA/JzYKIOSYDrSMyejRjQLMG6lFnLcpqVoacwQgaUWlm5LnH7//Wl7/+p5+895tfGzDcswbazfr82NChG97ylmx3j29QpdtaZFKEL3wWOv4Q8gIRt0dB1cAvGew88pWNGzdCk+JAS+IiiRTZDALkNyQ0Q0NDbG8ZdepAj2SWaEM5HA5RKL3HghQKMeyKPHbZ6gxf6D4dYAUNomSB1UTzdItnjVoBORwt8hilC3noUqmEzMKYY4BkrgnkW1ODkHZsbIwCGBo+h0xH0sSWQjJR+E1H4hs1lCiiBOCJOCDa4OzcuVPKAxn7sgC7aMYx8QpgV3wgUWahM81fnYUm/uVyGU4rjOKYOA8YQhdi0K2ZiuQrAmLFXIgqNP605jgyMjIxMdFofiKUKUh+j4zMmm3JWSBdTCSZTK5YsYJeOMwODrTMlC2KQvmebQD/JcxXrAgYjnXU9jV/fhnTOCliTIRWZkGFzDmIvDCRgaDFq0qlwpaTLyFjOE7ShVqsQCxfvpxoMF/x9uUCmsUxcQMOnkjXqYMhjMU9lACJhlSApws8ueKKKzgliSHxRCdxQD9ohllnMx85cuSRRx6Bw34mICwufA4ZyyHyC7p+7EGUCBd7Bv8JF/OKc48T70PEiMzatWuJNmJMnCkz8YXuY0D0UIgJ6La2tp6eHgg5PBHkGwEhEJPACl9BQUFB4SQ47Qvn6aL5tHH8lctcIiQLiB/wjUIbjh+5lll1rDrJR+9Ays6P7NpXOrLXmNxvT+w2Dj49df/39t7+TW9ov12vWzp5XkI3UOW4YaIS2nXDCmzbDY3A01J2OmnpsxN766VDCbOSMGpGpDXqUbVqmFb35VfdaDhdbhBSgdcrZarNVMK0KKgjPwrc0K/FN0Udre7Oh2GlVBwtloYsq1ivHEkmSpox87m//v31y3rrs5MZx6qWyyk7a1tZp6NnquKPjRbmZygsbArqcp2ETzPcIGMnGkGkZzJOe8f+I0fSWap7vfkB55mZ8ef0YMR1h0aGn0k5FT0omn7dLZaSmp7WTa9WacumPLcShSSLfr1R8vyqbVt2IlmpelxJb3z7T5m5jnpE/Rt/TW7KCjJWsTj15JH9d9v6nKHXoojcK0mNoEVtkZ4MKbvNum/VgqiaNAPHLQ8/9dD3/vz3y08/tLk7e96aJW1Zc7I4s3+meMENb1u85fyZ+aoeNj/KzJU6NOJXQKuZvBae2Y7BOsavhYe6FV4KSFPABRdcQO5ydH7M4dEZDAnN5ORk9cSfuT05SKempqaoCUniC4UCteXMCUCVguTc3FyxCQ7J2F5aYirpILNgXqR6ckj7IjBT9GNFps8htR9OHj58mPwyVnQ8MBCd8ugvEA62SP7Is7du3UpWikIpbOilS8Rgkk1S8QoNHz2bN2+mBbIKoGUCjI6O7t69myUQ/ssCWV+ATlqxSytZNbkyay0VAtN57LHHaMUfhBkunshYosf6kiV3dXVJVXnyRPmMAtOtOOMY7sEBZPM7duygpYtZtHqhZeFkUThsqok3vHxIGw4zgtOasgRheHiYRWG+EpbmoJcCiaEoIYDr1q0Tcy3QKwSnw549e0QSiCf4SRe79+DBg1I3wmyKL+x/6uH169fLRITzsuDoAEqEOWvYqAun8SlDntxmFmjDf1oUsp0WzJwyZHXw4e1vfzt60ul0pVJhJ6NQBCRWMJ944gmMYkL2PJ63BF7G+Px7wFDr9VIgu4LZyRTkLyPCPC6Y7IoVKzo6OpgmYrwvMerk82WIKCRWq1atOrkwvYcOHYJgCDRevWgbKygoKCgcF2e+AG5eGih6acLmreD406TP241gOamip5m57r51W+pWeu/uXaN7dlQOHvCHDtrTo97o/vmRvabhGpHr+XXfq3O5NB1bN2w/ssLQscyUoSfcusdV1NKrXmOyWh41zIZm+JbjZNraVq/fdMGFl8UJg+ZpUTmZqJlGwTarph7fj9UNN4w82zESSaurMxeFVdup57Ne4E+47pFGfV9h5qnrrl61ZWO3Ec649WnT8NPpbMU35nTzcKFSqemGnvI9I53JGZaTSGYz+c4ombM6B83OgaXrNx4ZHmlUS43ixMTBJwtjjxn1bVFtq1vcnUtUdjxz37e+8aU9O5/RgjoFueNEjhGZkW8anm14+Nbe7tD6XkkPG44d/87S0qXLr7j2dUYyXam6toFsPWwUHK0Q1iftqGaErh56URBGoR0RjEAP478/6HbCsnXf9IthZXzq4NbrLjzrinPPOmvd6oRlTJVLRdPecsUNi8+5mGt6vr0rTkhI8OJX8xu8o7BZ+sYfWj4KzeVTXwT9Q0CSlZUrV0KTsnAYp1HNqkZSW8l7SCXpJWFtDjoNMAr9lE+33377F7/4xc9//vOf/exnP/3pT3/uBPjbv/1bxD7zmc/82Z/9GZJf/vKXjxw5Iln+6aKVijELgCfMSPI/wdGHJHlAmJQTTz75JPWGVBTHBWJozufzQtNiCwIrDKfWQlVTMHZDwoh8bEnXt2zZAkc0cMgQ4k/uDo0Yh8yXXlFIy+Fdd90FXxS+LGilzkfb4pCVoldamLh0//33P/XUU9BwOKRloLQw0cMoprx69WoCCJOxIvCKQCYFIWvHvhWfS6US1SOH0BJSfJZV4JDYnn/++dSKEHBQAsGMUs0PmcOhldWBllMDDXfccYcEQUycFlqRBOKGmL788stbfzQBYhEB5JHct2+ffICTLmQgcAN59iolENU4YkfXNhAU1cuWLeMQt1+CnycCdnFYHKs3nw4At91228JpfMr41Kc+xTk+MTGBHuKPWqbJFBbMnDLwpFwus/euvPLKNWvWQIhvtCKATiIJsXv37ptvvlnixhSQwXMOaUXgVQHcJlD4T4vzIyMjzLQ12eNi6dKlrBSbhCEMlx1yInD6cDpLfAgUb1CMOskQxFhEPMEHIokk8q+ieCooKCi8UjjTb5QUTlH8W7KhZoVxPeVSm5qma1rUnQnLschhXN3U08XIqXUtWn7V64p6cnyiNHN4rjI0b1c9b37uwJ4nNH8y6bgJ2zfim5klLShT4TlRyggytpEO/UgL7TihNt1MTku1mZ5eixJ+yZuLEo3Lrjovl01YUSNpV9LOnKmP+sGB+eKuSJ+OwkIyqVGSJ1Mp2yQDCLIZO+UEszN7a5X9gX+gUd6m1Z+5+JzkO962/uMf//mLL15p235omIVAm0tm5xJpPdWWSbdrZvy380qhaDhOLZ1/8y9+dMub3pNeullPt3El+trffX5458NJf3/Kfy4fPhnM3psOD2177NZvfeVvLj5n/X133/TAg3f4QcUwg1RHJpW22rPJv/zLP/3y//ns7PQBS5vHbc2fTcW3tav4dvHFFy5avDzUjPgZ6zAyda2nu6O7I6cFoR4Q4jp5kaH58e8UmfQaepgIKlpYq2ctL+0Uly3PbTj/nGzfQKFc8s2k079y5YXXDp53uWskGqY1Wy2RQbc+4tt6sXLPI36UXV4KPwwkGaKQS6fTEHDIWkhfaOUQAVpJHycnJ+Mxp4P4bGiCBH3Xrl379+8/ePDgoUOHII4LqhQEDjdBur9z585CoUBGtaDulMEUMIp1mQstNPmZZGYyKYFMExPMUe4QPvDAA9/5zndEsilyHNDV1ta2aNEidEqeR9tUHDHTmZkZ6is0U6VAyBAEAPJnnXWWZJYc0oLe3t6+vj7G4rNIYh0CDpLkrNu2bRsbG4Pf1PQygOVmyihvTRM3WnwprliLP//zP6c+kafBRUCEW4e0vOfg9oUXXkj0GMUEpesVAc5LDPFBlptl5ZBFmZqa4hABWmRkCkwHArAo8KWiaGrS+vv7WReYIkkLk16AEqq1Z599FrVYaQ05dTAEnQD9HKJc1oJKY3BwEALQSxdES/jIkSNzc3Mw5XxkiBAUdfDFT5gizCHTpPqV+37ooY1tvxyQKWNFfEMzdjlbD5wAC6f3MeCtAKAE4CFKUCsreFpgOKFg37Ibr7nmGjipVIoqrjVxCSOaOR/vvfferVu3clpxCB/hlz0+Zxp4S9jxn5agjY6OSuhOBKbW1dXVDPPCWwrhOkmcEZNSGRpbbCEMAek9FqiqVsmT4nONURy+ioKpoKCg8ArizL9X6n7zi5ebP3sbf7eTE2m0sd0g8MngKNtMLuiGM6tpiSUrL3v3Tx4su0emywfH5x7fcbDsh+OTB597/JbC6JNG/WAmUbftOF+JL0OBrYfxbQGuK5lkCiW+28i3J9atH1yyPNc1YA4uS27asmjjpr50qhIF45XZ3aXp3Qf2PvH4I9//+le+WJwb13XPNqPdO3f89Wc/e/vtt3/8tz/+55/61N9/6Uuf+fRfjI0Ma35jZnKkUpjUw8rU3PDjj9/VFvk9lplJOJFjHZidXHPJeWZHZnhuslIre37D0s2+3kXzDffg9OxF191w7ZveuHrtoiWDmdVLO+xgdvjAk8XpHY42aofjYWPqqUfvufLy81as6DnngvV7D24t1Qo333rTnq1bZ2bmJiYmVi5bGrr1bFKL3KmgNupXD9WLu7zqbisaXrbYvuiCpYMDiXTGW7Ks4+zz1vT1t9dqZdNwmk+JE0lCY0a6Ecdd82zdTRnljD4+tPe+m77z93ba9DLpOTupdfba/UuSi1b3nX95mMp7yYxvWslUJtTDIP4ppvhFWstVONJ9LaabhUH8v+yZeEmbhMJLBJkKSTzlXKt0YVtDs5+B9Eq2JPXh6QIlcdp1VMYPvdB3DEQSiDAc8jAgvacONOA5Pos2Tk8O5+fnyYnJgJlIrQmStnK5TIFHOz4+Pjw8/A//8A9f/OIXGSJzX1B3DNCzatWqzs5OUQ4HW0wNV++66y4OycWbluOJtFrAECorqTARwwoDc7nckiVLRAmSMKEJOy0+4DDCpOwcvlx48MEHv/nNb37lK1+hvv3qV7/69a9/Hfof//Ef//Zv/xb+Jz7xid/93d/9vd/7vaONiv9ADuPlaS4QYbz00ksXL17M4UtbrJcXuCFrJwQhhX744YfZwxxSIHHI8rEEHMpW7+npodaV/Q8HAZDNZuVjwEwZJhD9iEFLIU0NjH7hnxYkjDJW3IDAKA4QTDgIQMMR6/EYTZuZmRkbG4MPE9ALE39YJphSfnDIcJkIc6SipoUpQ5pqXgZgQgxhhVITE8wl2fwZnuNiYdgxYDj7B0LEcFvoZudpQP4kIRNfu3btpk2bUItL6CcsMPGWFvBGx1l/0003IUAAGYIYrQTz1YLWxgBMiv1MC73QfQyIT19fH6OQYb7IE66TyCPDEDFB6DhrWqtzXKAZ+dnZWVoOGY4wUZVeBQUFBYUT4Uxfe0JN95o1sKZHhh7aZmhaQfy1wgaFb1TXDerGuu3VE1RZZjjlNRJrt1zzS/9lNJMZdhKF7iUjWnLluhWDnUFh382FA7fOj2+LvLpjx99uFX+3lka11rBTuufXqH472trcarleG1mzNnX1Nct/4r0XXX/d2p3b77j5e381OfyQ1tinuSPPPv74+NDMs08+971//bfbb71t27Ztn/rUp1y3PjU1PTw8HgbWlg0Xjg0VD+6ZPbSn9K//8sBNtzwzOm088MTuw/sncvO+MzZvNxpBWNdT/uH5Q87yTNChhbafy6Q137jq0qu4bpXKczMzw5lkbdOatBMdufPWf9i3/6m77ru95pFwNH8AKTRJ+tdtWubq80bSnSiMVt3y3/7D33/vlju+f8cDt9x811NPPJeyHSusmf5cWD+UMI5o3rag+phXfKgyffel5zof+vmLfvGXr77smmX53qCuldIdbbqZifS0pluRZnqa1dCsum55mmcEY/7cE7sf+9KuZ76RaYuCbNLv6kqsXKOtWK8vX9+96YJK5ExF4byh1xpREBq+oflcgg0//tXm5uv5kjj+0G+8olyLX3j4+dWUu/xYQXIa2nTz62chaCUXhAAQHAqHTIj2tEAmJARjgegXo8eFGAKSQkGQRUlmf1qQBA7iaIucZVR3LXyjCWq/r33ta/Lo9e/8zu/cd999YpqWNLGp7DjI5/MXXHABYpLkNUMVx2p0dPTpp5+GTx3IOUivBE0EwOrVq+XBaehWAoowtZZ8ophDWnGYloCgBAGcp4Bvir8M2LFjx913302t/v3vf//OO++kvf322yHuvffeO+64Y9euXfJQpfgvcxSIYzIXoannr7/+eg6Rx3OpM5uyrwDwgVYCiBsSQOby3HPPxZu4+dccmAiIDMIw161bR7nLFGSxAF1SPUqdwCHbSTSIGIcIyBMKMuS0gB6JEgQt+gXYOvvss3O5HHzoVhcEdtmQ+/btqze/nUjijydTU1OHDh2SibeEBey0VatWLRy8rMAchvABEAocoxXrx8XCsGNAeFEFJA5ooz2J/Ikg8WQ4bXd392WXXUahK04CUUtXg4tmc1ew/5944gmpgTmUJRaxMwzWdOGs/2Eg3rYcZisykZP4zwTZVLKjCAsn6YvO62OBjAQHmrHCPBHQjFoKYGgIDsWWgoKCgsLJsZD1njk0PzvK/wtfmGSEhhkZZnwxim/auF78vKJl6F69YTl2lHDKZrr3rPPf9tH/euN/+W+v+9BH3vErH168fnG5tH/pQD0sbx3afc/kwcf90pDmF3TNbX7QjDf9+DrMdUC3soaTtC03aEzpUTEK5vz65ME9jz14z/+1tTk7nK0Vx8dHRjs7e6PA6OzofuiRBx94+P6+gf5rrrlu5epV6Brs67/wwouWLV27Yd25kZ+YmWjMzunf/Nb3812L3FrYm8hY5XJ1Zrojl6aaj8ygHNXyAx2RabW3d1955ZWPP/6YbQSN8qQTzO7ffvezD3+vPr9/5/Z9B/Zv6+vO5XNp3YiCKLBtc8OGNdt3Phto9f2H9yxd1p/vyvcuGnj7O9514MiRgYFFF190qRu4jzz+6G233/rM04+Hbs2K/5Rc8v1pW5uOgtHAH/f8Sdcdj7S6r1lOpqsehQ0tpG7wmgE3qWTNimNNTxy6e+Lgnaa7J+sUdSPM9w4aHd1mz0Cyf4ne3qPHA20tlTadhJlI+PEqsSVkV1CpB/ErJpqVMIv2fILUXNaYIYcKpwtyJjIVyZxYWslayGDIjciQJK2ED0cS3Oag0wAKGSVWyKjk8CR6WsIAi8LBuvSeOnD+aHMyo+3bt1PpUfVR+91zzz3Uuvfff/8DDzzw4IMP0kVpkUgkxDQasE52LtqOxZIlS7Zs2SLJtNzzZBThkp8sAuVymS4SU2QkvPgAhwKYWosaBg/hw6SFPzg4SLkiChmFvPhPL4cUGJTW09PTTd0vA7COTnFMWuxKToxRiYOYpkjgsDkoBmK0IoZAJpO54YYbli9f3vKZIKCnKfsKAK9oJXGHhqDmofpt3Q8k8qwsS0ZLL4C5YsUKFgVJDkWMqUFT28OHYHbCQS0aOIRGnhV5CZ8LABJqgEIsog39HBLqrq4uSjiYIkCXuMQoZKh1S6WSbB6YYPfu3RThIgmTJUAeYdrOzk72FTS9GEIgtv1yAG0YoiUUEsnWnjkuFoYdA5TgG8QP6Rue4IaEhfbss8+m8hfNrejBB4jJXuWsn5+fl6BxiAxKIF4VYBZ4yzZmdtDMFP9PEkMmzr5lCGIIp9Np3qBgLnQfA2KCZgH62ZOtQB0XdMV5VPPBCiQxIQux0K2goKCgcAK8bBfm44LLmkGSGVInRWH8G0iBHvk6LcmHkfBcKqtUZCY809ET8X0wzw0izfDtZPf6s/vOvaTzrLMzqxZnBzNeYv6Z3feY5vj565Nz+2/d+dg/5K3DZjirhX7IYDvnB7qvJYz8YEPPRqGXMEItsPTQTpmaGdbb0gnHoPYObN3cumN7EJl9vYs7O3ouv+6Kcy8599Y77/gf//N/79m9b2jo4P0P3FGszgSm/ief+vPHHn5sfqa4e9eR73//yMa1W7Jp0nI95URBudRu2omGljESAwMDuu1Uq8ZFl1y3+9DusdnD6URo1qd3PfStqV33mvWRxT3Z977r8gfu2b1qcbcT1rhgGTauNN729jeNj0/81m/+9tTY+DtufBsJQWF+Pi4yzbDcKBkpo+w1/vXW23bsH/38F7/9wL0H7r//8MNPDo1M1xpB2AjqVvPJt4ShRXWyt55k28qGFVXNcpC0fD2wtFoymglL28b23pQMt3YmR1JOI/KDSrHmuoad6tacXGg7Tjrn+ZppJC1X0z0u5JppJVklM7Rscr8ojB8xDz3H0oIoLqtJ9AKdDcMFOYy/rIt11Eh04hTntYo4Gsd7/fuQnIk9z7kg2SGHpC/woWlZX8kjRbIF5MHCwYmBZhmIMIRkotKeCJLJiV1JocSB04W4RyvZGDpjj58HXTABNLaEQLLZuTCQCOAMEGeki0Ny/Q996EPIQDBQusj8yP8eeughDMGJz9Lnk3IOGYU8BQmVM4WTlJQI0IU8SqjBenp6IGQ4XeIwHCQZXqlUnn32WRRKyUGXaJbhyJwWGChlAGNRjhIOpaQBTIQWpkhCiAx24UBgmpggc9lll11yySVMpzVW8uDYxisBcVJ2MjPCbej7779fpoB7EK2tBYch7e3tsijIIwATIEO7cuVKlgxJ6mcJOwNbE4Q/MzOzbdu2puWFSIpaIEspXceCcKFQrHCIQgppcRL9W7ac0zx/DcdJsgfZm+IzAiMjI5QuDGmtILNLNX/4J9bbrPdkP+DteeddYJrx888wGXj8fdJ8oOZ0gZ+oxR/sQgAhFrpPGejBeVwV36TF22bnaYCB4gMrSGRyudw73/nOlk5ZCPhoFoEg8Pbu3f3cc8+1THPCQse6YsTBXyBfUnxOjKM0/wCwcoqGYg3MgzceoofPbBi4zEsmcgxE/oU/68iqneSvewIUopxIIc8+Zyychb7jgTNIluDflVRQUFBQaOG4l4SXD/GzsrGJsPkA7cKXQLv1sFqmTRi6ZXAhcRuBX/ddevLJtB9pDc2qGk5RM2u6UdcCT68ZVvy1WUOHt+94/PYNyxJdiYl7b/3c3MSTujuWMsuaV9KNyNOscj3d1b/JtDtrru6FUSJNsht15NvS6bRmWE4mrzl2Kk26PD82dnB6amTt6lVbtmz553/61j/83Zd+/ud//pZbbvnzz/wFEr/+G7/98f/9Bze+5cb3v/f9//lX/vNPvfuqL//9VybHZ2Znip3tHRnHSmhRykk4yeT2I/val/cPblzet6p/76G97VlnSWeyPLJrfmSnE87bmkvl3dffuWFzrr9vcRCm61H7bCUZWT3Z/JJ3v/MDf/T7n/mVX/pv2XRPws785sd+a2pi8q1vecu3v/Uvt910k9+oaFGw5exz33zjTxyZmP/erfc9t3Pk45/4PJe6pGOYVuT5NS9wNTPR0bXJC7osM5Uwo6A2mzNLeuOAVt3bna6vHMh2JMNKYXJ8aKRYKHGhZi083WhEtheYXJNrHldaL+GQQEWB39DDRtrUHLfu1BtOvR4USmGdxXG50scr2FzSJhaWFajr7UuDZEXkK3Xi3Czb4LQSUPgckgBJ5nRUgniqkGqB4ehhz0gCKhnbiSBGAQRjsfsSEmIGYoWxTGqBxV45cUGCCXqxKIcQQJjERAoeXCICVERvf/vb5YuFhAlBi8yePXtKpZJYhMOsY11N5ZIaUuIyHMdQLsFkLPL0Qm/atKkpvlBKISNLI0D/0NAQZTArFZ8ITYvis3hyWsAlElb0owqgikPRQyv+4DBW6MVVKSYZBXAYDnXLjTfeSJnR1dUlnjAEgi4p718p4CEt/uAJ2LlzpzyZeVwwl/7+fhYFnxnIlBkitZDE4dxzz2VSTF9i1Yo2BAFB/sCBA/JoOsNhwmkFEIHYxgmAQnA0DRiCJxTeaMOclOXSBYG31Wp1dHRU+NgqFAo4wK5jORjCcGRwA3n0cFnBE/xH8mT75KXWwNjCCrbk3QMrC32nDLxiLrTQEjdoHJbeU4dMjQgA/IHu6+t74xvfiEtw0Im38FlWWuFg9+677yaAjJUpyKodBy9zDfwyAIeZQmtqcGihpfdYyGLJFpJYEWQJ1HGBjKyCWGGDQZxcHrS1tdGKbzDFMQUFBQWFk+AEF+aXCVF8t1cLDVPT46ujr5FnuFqjGpSmzeqs7c0bYVk361aKFMew6r4/T/FrhbZpWCa5bdIwbC4f9apbrZih5VXdqbGRI/u29XcE65YZEwdvPbTzW/XSk5Y+5vuFbIbMuNd2VnvRcj292LODSlDwDC2RbY+sZCnQd08Vnj14uKc3u3pZ7iO/+p5rrjp/1ZJV3rzbnc0agVeem6lV3GIparjJUEtZVnrHc3tKU4WRXfs3Ll1x1pqN11/3xkyqL2F2dOcySTsyUlZB96KB7M7K4c4tXaPuYTuptVn6+q70mo5ERzZZbVR9yzw4Nvzos49tOPvsatBWChd7ibOr2llVb22ttkQP+hvVdLGYi6IerZFcNbhiJa/+ZX/6u3/8B//j4x/52Z+56oJzHnzgbl93012pgdVL3/K2d09NapHnho2K71Ycx9RTiYadyrSv9N12ve5kvKA3mo0mH69NfT9j7ze9eTtwRo7UR4f8SiHSPI0S122UgkgPDDuyU6GVsLO2mdAr1fnArXZmTNsrpLzZrFdoHN5f2X9ox0OPVqcKXj1oeKERGVxa4x90jqiEjUCnZLabrzO7hf6jguSGRIcsdnx8XAohOCRJRycx5DQifMIE8cRAIcPRLIkRHJSTa0rvsRBb4oDUJBCSip0u8J98F4K0D7VMBD1oOy7IhjGKMJIYheBQ0mWpLsT/fD5/1VVXXXbZZel0GgHJ8MRnhHfs2FEul2FKsnh0ADnEjVWrVpEjwpEJEk8ghpDZuHGjLIHISwvQAxA7ePAgtRwcPBTlyKANDvRpQTTQYk6qI2iAKvENWkzgIQIAJ5mClN/nnXfez//8z1MAExBCJ3OklVEIi5UfPSQUTAF/IHBp69atJ9lv7DFZFNkAMmXkmYgs0/r162X3Min4op8WSRE+cuQIi4IwNGJiGnB4ikAbQIO0uDQ4ODgwMACNG7KHRT8t68U2gw9wYP/+/fIsK2ORhEAMH2jXrFmzePFihuCMCIuqlwvYQjk6afEZsD0W+k4HzUDG5wtuA2i8Xeg7HUiIBNDszBtuuGHlypV4GMe3uaVlXVqShw8fvvfee5vL9cLTFq8itByO/7Z+UiAp5ynT5PDfna/EBELkK5WKHJ4Iorm9vZ1WFhG86uKpoKCg8KPHaaQLLwFRfOM3/tivFldPsS2DfMAKTSNoFKdqUyP+3JhRmdXKswmv1mmZ7bZhenU9cHkFdZdyy0KF6wa1Wq1YcQw7aVtaUN6366HZscc3rQi6ssM7n/nXvfsejlLpqYrm+fko6sv0XlDwBjyty4vSbmBOz88fPHjgiUcf+epX/jnwjZ967/uWLeldNpAszeycOPAsVXXaifOJcqWu2alkvttJdWTSnYN9y7/+tW8++MAjt918+z133v/sUztv/d6937/78Wo16uvsHezIrOoyotLBfIbUbO7A3IHHdj5pJvUoKK5YZHbkynPl4dDRIycbOh3rzr78yte9t3/11T3LrrE7zk10nRs5a/qWXNgzcFZPz9qe7uWGltFDWws1J2HV3UJHmxfWDxfHd1xzwca3v/5Ny5cs6+jMHjiw49D+XTplrB9pZjoy0xU3WTMG9fS6mtEd2T1akHPnykeefXByz/1Jf7g6uevQMw89es/de3YfmJtvOFbK0e2gUXXr8bePxN8RHf80UsWtla3AbTf0jtBNFif8IzueveP/7nn4ruGdz970L9/q7+rrbOtOp3JOPLf4k9tGFP8qUvxtWJERaOR8rM+Z3UL/UcGWI7+fnp4mTSRDIkckfYEvuYu0rBTZDAJdXV3xmNMBOTEga+/u7ianJyNf3sSSE4DUf9myZatXr6bt7++Hg3tgQd0pQybC7CT1h2AWpOy0xwVOSvGApAAaDsOpfqWCymQyb3nLW66//nriIMpFhshggveGQ4cOUSYxBBA6mKKQFnmGJ5PJiYmJoaGh0dHRkZGRAwcOUNPCgaYl/r29vYxliIw9ehXgz8/P7927F1exAhNCNIvwaQGf0cDEsUUrcxfnJVwcoh8ZAAc+q4CH1P+/+qu/+pM/+ZMXXHCBrCwCFD8MYTh6EIbTNPLKAE9wgBafWRSCfJL4yNTm5uYmJydZFJZmfHx8bGwMYnh4eGpqiqWnPCbITF8CDuKgPF8DF4tFTMBEhpZg0iWLAprix8GLukQhYDhjs9ks5SsyWGSlEICWlcLbXbt2QRBt+BTDUnzKlohNPn+n9+qrr4YpcQAQsaWXCWKd5caW+EaNxHkhZ/GpQ052cRsn0cYsJJKnCwbSSpTQRtw4m6677jrZxigXKyIJ4HM+3nXXXaw1vS0NrwrIEhMofIbm3ZWpndx/NjOrJjsBYTnlTwRk2PAohAClUglaoncisAnlx8yhTy6poKCgoNCCPjMzs0CeAUQUwFwbDCv+DSTqJiP+ciY9bBj1cunIfq88n00lc7mcG/C+b2UzXVoy3UgYoW3ZesJ1faTt6ND8oX+cPHBPtVAwgghhP6paaTeVNesN18os6lp29b/cXzRW/vzadVcviqoDWVc3Z4qzW6tTT9pGyW+4Tz75JLlU/+Cy9avOn5lzDw/PbN/5WCY5Ua0UVq269G0/8Z9L4aDZtqLu254fpjJ6UKsmvOiZB+/6u7/4na62xMrV6w/s3WPp9fMuOn/n/uF6FHT35fuXOIZzINuTLOuZR3eP7Rhz2/tX7N6z6z2vP/ddF6fbgnnbzR/eXw71xZvOucFJLcHx0Mg3v2C5YZlJt6ilEjnfjWtRrovx1VE3dEerBLWEPd/mjP/rP37acaul+bAaLuoZXLZpyyLTdseHh+ZnR7p7EgMDbcmkMzPrJ9s3dS+5YrTSnUosfub+J2/9xqcvWzezeZVhJ9xqpTw1NusGIdMiS8prSc93ylFm3aXvGrzw3ZWoPWtSQHiaV08FoVYo7nr47pmDz+p+bdGSpSVXe2LXgS2XX7/lyuvDdHvdMOt+YNtkKs1MTg+bt4HJA+Lc5Ux8DFgu+URG8rwF7isBPMEBEpHPfe5zjz322EnSCyQ/9KEPXX755cj8uykLQCeze+qppz796U9Dy05gIDS9ogQOmRb4y7/8y/b2dhnY0o/kJz/5SQoz4b8IjEKGXPM//af/tH79elElc1mQ+EEgLLm1FL1ksRQDoqTZf0J8/vOff/TRRxcOmgkiY2U6FGlwyM9wWMqJY4E/SEJgiFFYhENkGCv+r1y58n3ve588m4oSEUYSyB8OKEW++MUvzs7OMkoCyEAgBC06ed+AluGIQTA2nU4zZWg8lHuM9CIPAdCPIXrxAQ1r16797//9v8OHSYjgiM/CEUM333zzd77zHek6EcQ6BPKiR2zRokTGcggRz/D5Opn24x//+KJFi+QhYSTRg4zYpUVG+KBp5/gQW6KTQ9LrX/u1X5OuYyFTIyZ/93d/J5yTAIXiPKPwbevWrV/4wheoUaX3WCCPGARuEweZBWOJdrVapQsma4ROaFYHNxBoiQk2b978G7/xW01OHC44CCAvYtJ+73vf++53v9uMuez8eOLSyxDw9re//cYbb4RABiv33Xff17/+dQr4pvALawHNkN/7vd9jFejltN23bx8WZc/IWmCad+Y//dM/dZwkExF/vvGNb9x5553QorCJhTdSmsGBpR/72Mc6OzvFHxFrziiG5zWwODw8HMs3wfuidDXpGGzjj3zkI5wgInDqIM5UqpwCaJMJ0uKG9KK55dIf/dEf7d69u8k+9t0j/iXnX/iFX+AUY8qMYtUg5ubmOCu3b99OTDiXRU9zaeLNz+Kzpm9+85t/8id/kn3yxBNPtOw28UJ82vJdf/EXf0EvmmPm6UDmxep/+9vfXmAd71KF2HXXve6DH/wgxALr+JCdg1QsJsH567/+a64LTf4J3du4ceNv/uZvxsOaAyXIJ5JHhh3V3K7xH8K++c1v4j9DpPdY0DUwMMACoVM2qmzFk/ijoKCgoABO+Mb6siD+yR8yKM3UI64b8W8WBaERGDYpZHtPb+S5xeGRxvCQNTamjRya3fP0+HMPNvZt84/sN0qFtOMYmuUHUbVcc2t1v+aZkebWq1HUSCa8tpw/2KulzanRg09s3rj0ngcf/ct/+JftY/PDtcSRak7vPCc/eGVkb6h6Axs3X7lu3Qq/OvvVf/yn//prf/g/P/GFR56eslOr3/TGn7zqygvd+oFEaiTwttrG4WRyzG/sTziTejjW26MtWdXe0GZHZndef+NF6zb12cnSL//au6+8btNb3n7dVVdfdt21r9+04YKli89OJBaFds/orJ9pX7p3uLRz1JsKu0fcZNvK9SvO3qgnAsuuWFbJNKteUIi0gq9NWslioE1rdlV3KkE0lm+bN40h0zyczh42rP1Hhh664LKzs11Ltu0vfvmf7/vv//szb3vHr//xH31q164dPX1LegfPr4Urj0zn+je8Jb3o9ZPeipFS8nf+vy/8zz/8iz0HR+YL0wf2bhs+dHh6fMLRw4Thpy2TskDzXTMKbNMI/TpZdlILo+KsPzU2+tTj//TpP/nHP/rEkUcfWJbUN/d3Oa63e/u2dVu2nHfNVX4669mOH2j5TM4gl4i3CxfmZsVLdtTMJk6eMiicCCQ3pJ579uyBlvtIkklL7kIaRMsh6OjoyDd/v+e0gE5MkOOSH1M1QVNRgNQJgAwpbFtbGwRZVCaTwSV8WFB3ymimeQtVAYeS/pLsNqd1HCAAIJCXscLs7++nbn//+99P2blixYqm7AIkgxRJnNy1axeFFrQMB+IJHFomzoyoWAgFqSEEwtD0QiNMrin1FTS5Oy3KMYEAiNU1FR44cGBsbIwA0tWqGaTrtMC6yH14edp26dKlixcv7unpwZYUYE2DcQARhsAKfNp/+qd/4hCa6dDVclVk4IjbsY1XArhBi9tMhBVnUeShdOk9FsgTdtn2zAVhKXdZGjhMk2VCBgH4rbC8aIJ79+6dmJigVwyJAA6cxC69LyIEEj3A0nA6wEGbtDDxBwGGUKqxByYnJ+fn52HiMHtVxCCY+Jo1a+TUQximDKeNbbwcwCKtxBkCHwqFQjablbP41MEQqX5xD88lwqL8tMAoPJHJ4swCl8K1re3KK6/ECjHhUByWGCKJXbbx448/PjQ01PrT3qsCEqLWW5b8Crd0HRf07t+/v7VqEmQI6T0WLAfBaek/dOiQ7MyF7mNAzPGBIaiV2NKeRF5BQUFBQXDG3yhNLgFhZIRUwPEHRxuh4fm6G9lOd1+muy8s1Sef2zW/a4c2ciAa2x0c3jrx0G0j990+seM5rVaJ4o8QW5VGnCelbCvt2KZppLMJ3Q59rZbJW9mkb4ez2x+7Z/rIITcwbt9+5K9ufeRQ3Znw2932szOD161c/1OrN709055Odlip3qUzUUfUddHh4tq7n+i9+QH92b2TB0afKMz9i1v6R7P6jYx7cyq6x/QfTHftSuR3v+dnz7/2rSve9t7V67bUfvpDZ73uzd2a/cgFVzpBZvxwtXTPQefmnb137x6c0S7pWnSFnVm9fPUbupa+a/fc9Xfs3PTY2PLd84lD0/un5+6bGPladeafTPemZHiXoz0Q1e+xjScyiW2Z5H7L3G4mnylWbrXNB8PqLdWpf5qfuKUwN/zcnvn79+S3z28+Eq2fT6+fdLVD48HNdz3R2b+5r/eqvoE3Lj/7p2aMdYfrPbc+Pf6JT3/rrscPVPSc09GT6shrtt7QNE8zKg1f1yyzHqV8zY4Cy/BNS3O9RtSoZUMvX6/c9Y9/c88/ft6ZPnTR6v7Lzl3f39szWyxv33dw+aZzz3vd9eVEsmwZFVIcK1FreM1q12/+MFKzjWmveXjCXFPhJCBTqVQqTz/9NLkyOSJZtVSJdEkrMtCrV69+CQkNhQQtaiUrQoMoIZ06LpCh5UQjoyI/Q7jlxukCVaJNygCIvr6+zhOA8p5cmQq/q6tr2bJlZ5999tVXX/3Wt771Z3/2Z3/t137tDW94AwpJB1EoObRopsVP+JRJO3fulPwSPq1ME4j/xFbycviMEiZhQZgCmJjHcXn+i2dwmBYghk7k6RIOkXnwwQfhiDPiCZDeU8f73ve+j3/843/wB3/wh3/4h5/4xCcgOPzYxz62du1a0SnJsfiJDzgPjbfj4+N33nmnVImI4SqFFs4gJnOE0/L2Rw+8wjqO4S3FIYsCfRJ/mJHMEc+hmUtrFRgo2oQvu1H4DJFRTBwm0XjggQfQAE0vfBkFcRIgKcItoFP8wW5/fz/7EKPQdIk2MYryZ555BqNHjhzh5MUHgHW0QSDAvjr33HMZgiR8lAD4LzL3wwDN2MK3VtwwCh/6tMDmZ0vjGDTaAHMUb08XolCWAEAIf/Pmzeeccw5d7EzhY0W6hMM+eeyxx+BLeF8VEFdxnhbPlzd/h+zk/rNVdu/eLTISZBl+XIiYxGR4eHh0dLQVz+MCVfK7Uy2dr654KigoKLxSOLMJU/xrsUGo+c1PSZnxU5GmaetGUjOTRTfqWrqme+mKUr0+NnSkMHyoMT5szo6mC1Pe8KHS8D6tUdS1hk6CEbhcRFFFWpRIUMJVdMvL5J3ArVKM2VFtUWemPDG+7fFnHnhoq293/8vtTzy2a2p4PlU2FjfCHi3MdHX2rFi1MtUxaLevtDIb9NTZQ4Ul9zzlf+O2of9794G7Hz24c//ExOTsxMTI+OjIXGFi6Mgup93OL+7ZcsXlvWtXRx3dI0F6T9ncMRPd/uzI3Xtm7t5bfnKyY8hb1jAXLR3ceOHKzddvPPf15160rn9d2l5lpc6dDtZtnem+56B/++7ZB/dNPTM0uWNo+PD0+NjsxExpamru4PjM/pGxPZPTh0emj4wXp4anJw9NTG8/MHPHgwdvunfin28ffmS3Paev71h1dc+KS1dsuOLK69/1C7/yq32LlhpWd2gtnY1WPTOWum3rxPe3H5mPkm39y4x0omew19Qt20xGfuS7QdJJ6EFIuWpplq6FASzguVrQ0P26V5pKRvXNqxZfe9n56zcs96P68NREOdT7N2455/o3WG29oZ0MDduLNN0yQ1axeUltfpt3/C9La2ghr+YPAiucNsg+JyYmyG9Ij0hhWRnODRKXVh4DDWCSY50kYToRks2vlUaDtGjAhORGxwUC9ApI6ShFhF5QdzpoKQTowZMLLrjgV06AX/qlX/rwhz/80Y9+9CMf+cgv//Ivf+ADH3jPe97zzne+86yzzqI2Jko4I2rJ+EUtNGGReRUKBaqRpsGF/FJ8FjFaGS5MNFA8wEQth5lMpsVnoHS1pgyTQ5hN3fHD2BTA8qWsADEcaAmfOuTPHGIxPh+bn3Ht7Oy84oor8vk8OpERPgT6EaPIwWFm+tBDD01NTTGW6dNLDUN4GY5vMl+6aF8p4C1u4wmuDg0NyVxOBOZFK24LzViZF5OFYFIQKEGGeUmFCQ2QlPgjQ0zkFjG9AvhHH74IDF+gfhCoIphYYbuy9xBrLT29QuPPyMgIS0BlIg8RIIZ16YXo6elZsmSJLAdOigAEHLHywwOFTBCd+Mk0iYwcYuu0wKZCFY5Bo1aYL2H/yEIA9mEr7ByinP18+eWX4yfxYa+iH0L8R4ZgMvbZZ58dHx+HLwN//MEc8Z9ASfQGBwflDxAnAkuDwNNPP90KL6NOEmfkZVnRL1+0dvJ1YR2XLVuGCXmvYBRAyUK3goKCgsIJcNoJ3OnC0pp/+jVDX/f1wDXjBCkKI9syMrXQzm06K7Vm7Vi1dnB4eGTf/uLomDc3FxSni5MHqnP7bb2QsNxiYYZ3dko3J2GEUcNOhJYdP0bt6prnx3WdFQRtmmlMV+d2DN/xz3eOjDa+d9fWb9780P7RmZDEQ/cyyaxtt0XJrsDs0txOPez2rK6pcMmOmbPv3Hrul29e+cVvdX/ma5Wv31K/4yH/kWfDx3c2Hnqu+Pju4OFd2ncfrn/tvvAvb7O++PDyf9p24b3jNzxZumxfdOGkvaEc5cpzB9flSpek/bf1p8+zZs5PF9clit7kqO+sGrevPJD5yUfD9z5Qe/ctI5d97an2bzwYfvu+8p2PF+/fOvvQ1pEnd4w9tnXyoadKtz1Y+ftbJv/y27Uv3rLoO49deNe2zcOVy4reqorXqek9ydRAItW/aOmaVauXOw4TLrua88dfuu3r9x08FCT6z9q89sLzZkoTDX/aiMpp3Um5djpwclr8dWJ2FJrk6qQXuhlG8fdxx/fh4x9P8qtBedHa5RsuubBtyeDhqdGGpSU6OlIDize+7k1u14BrpvXINIKI5fPDRmTpkR4GRvzAc/wV0Oya+APdmhUXwgsL/RoHu5pdCqBp2fPCFD60pH0tPsQtt9xCFwkiuaCkhiLQHLRwT4muCy+8EKIF6V04ODEkBxJtmMYQedVJEiMEWmrJtySXZSBAiWgA4j+HTcHjACWS4aEBmllAkyauPQHWr1+/evXqNWvWrFq1qr+/v6urK5vNMgRbtGIaPTIRMSE5qAiQWcqX8YpLMCEkiZTKBBomY0WJOAYBWrd/pVdGISBWmIWEi5ZeqiOqX/lBYIaIOfhN2dMAJmhxSWg0oAriggsuWLx4MVawyyFGsSIy+EmayyGl/t133w0hTooS8U12yysI3MBVicxzzz2HSxAcCr/lqkAOW0xpW4cycVk4CIa3DkVYNhV8TMzOzrIoYpcukZGFOxGQaalq0QyRPzTAvPTSS9EPU0AXyhETTx5++GG5Lyc7gVEQCODVwMBAb2+vjKUmQRujWr69LMAH1GKU7c0hhuDQSu+pg0kxkJaxeEgLmILQtBKWBekToyUsk2WmEiVolG/evPn666+n+pXP20scEJBw0RJJuaneVPYqAJNqBYeF7ujokO8Sk1hJi4zMDtAFZ/v27RMTE9DwOZ05x1uxFYIukUQ5o2gR27ZtG5FBmC7EiBsERo8m+vr6enp6ZAgyItZUrKCgoKBwMsSpxpkH1wHqLz/Sg0j3mmWUFoRGaKUbTmrNNdelV64+MF+ZrrpD47NDU/PFRnVqav/Qocfnp7YHjVEtqAeen0glvcCNNNexQ8cJIq0R6lrNCxvVANJy/axhdiXSpZHZZx7b0ajrQ0dmv/ylL9//b//iTw8bfhCFNlWGaeYcO2fqWS9Mld3sbH3RbH39VPGckdmztg3137/dvuUhyuDRf75z/NsPzPzro4Wbnqg8dSS3fWpgf2XtqHfOZHT+lLGlYJ5VM1ZEQbbdsdf2Wd3BWGZmaPKhB+wjB2q7ni7seTQZlBo1s+j1z0RrC9ZFk8ZFI8HZ4+FZo+76/YUVz431Przfvnu7e9szhVufmLvrKffh7dbWw12HZ5cPFdZMVDeWjbOK0TLf7NeMNtc1XQJmpxqea8c/kOyN7Hr2D377t3fvHN51YHrXvpGduw/e/N3vzc9MRm7ZNl0qZF1vaKFLDmla8ZdV+XrUiKKK17BStmn5Wlh0jLnhw09s3fFg92C771gTVb992Wq7f2nUsWjVFdc3sp1uMhOY8R8uTE23tNCMAj2K80I4kWZqUfPFlTpiJX80++dVAMmKIKQlEaGVXESSEvIYaEmOEX7ooYfGx8dJXGSIQAQgECBrRPL/Z+8/APU6qztfePf99tObjnqXbEmWu3HDgAdMMSQhCXBNG8iEGTLJ3Ln5Qu43c2e+ZOabSTIJk5mQnpBACAYSWigG3I27ZdlWt7p0ei9v3/X+9l6vdmTrHEWyJaTA+0c8Xns961lrPeup67ztmmuuKRQKXJuoOi9gEeVcOlGVuCFV5wWcoaH4xsVOrnSvwZ8LBbrD1RCCTuEP2QiZhtxKYeKeeEjJnVto+JSCSEUM4kxDuiYhktEh5pJ/wpdeoxk+hMSTKymlXD2pOl3h6wR23/72t7e2tkoykE6n0Y8P2ErFX3xFr/P5PAnwjh075HpNE6ogeMQT8Vm0/eiBM0RPBuKxxx6T4ZBAkQxLrGAmpbQ6EzShpCOiCkKUSO2ZQNULL7yACSTxQRIGsX5eIIxokFEmvbz++uvFTyDWqaUKQyQzQ0NDuCejAMRPxmL16tW0TVaHNIdARjivHxgCEHiFcmiUY1RqXw9Es0DmXqMi7kiDOmfgHmFhOJjVK1askHFp1P1zRjyk0RwGQqxcuVJmiCxDCGYC/YVOONPT0yxbQgofYWaRxEc0IEDAmecSdjjQbDVHjhxBg7zXgOjJx+MhRCybzbInEFsZfTjSlpLHJppoookmzo6LnsD40cd/A13xVIUMtO4ajqo4Gqe2plcV1bfyc0rqDfd8NLftur1zzp7J6t75+t7JGbvN6O1Vho89dnT3gyk9+vs6STBazOjtvG42pSqhU/ccnywvyPjRu6tCx5n3a8XulrxVdY6/tO/QS3tSlerAg9977K/+dHbkBKfC/HjJVmzPrzt+PfSUlJbJpfIZu2CoecdtKalLZ7Q18+aW8eCKWfvWEe3Go86mceuqQW/tjL/KVZYFWpunkEoHdcfQql53fW65P9GvjupzR/Y/9dQLjzyz+/5n6oMTxbFjKb1s+dVsGNo1T6+R8tuB0qaYq2rGpnntuonwpiH1xmPadcf0awb0a4b9rVPellJ9laIu1Y0cWb2nq7XADxSNY84wOCYVxyf/9CyvcvA7X//T//Cpwad/2OJV1JmZgz987pG/+7YxW824oRVyDfL1fCnIzXtWvaa5VcV3TNU1jTo6WrOloOhrs079yM6n/mb3c19ySocNvWZmWtIdK9zcUqVnQ9u2W5XO1WGqJdTM6GO+YaApnqn4Ruhx2dejH0BS1OglYUv+BYoRqNEvKjVG+icbTFG5xMiFmBkpHGgIbjwAMXnp5vjx44888oi8JhDN3dOuLMhz6aHkogO4UpOnSVZwXsCo6EE5zSl5lIvaeUH8TzwUb1+DPxcKhJSASO9eeumlkZERCJhSi3v0EY50mQti4vnpgAkQpqHcRJGnFTkzBMqBDASEdFkiyZWUUZMRkfy5ofF1AytXX331bbfdJjolwuIDvYDgVl0ulxG79957BwcHESN1Zy7RBZjiJ4iVXRpgnZjIm1rlUQJIhJn2OCyDIp5LkzOBJJ2Nu9L4OwsdpInUngmEjx49Oj4+zmJBP7bkLxqN6nMGTbCCUUqU3HTTTTBxXpgQIgPNHJibm+Mx4UsTvF27di0REFVShYwIUF4QSDyFEJr4MA2k9twhjiVE8gigcRi8hjAmYBQICCgUCuTA8teoRt0/c8hoSsQI0ebNm9vb2yEYBSYhw0GmymqVqUjJIyv3oYceevnllyUmMJmrgJiINprDpCoOfMh8/uEPfzg5OYkGWREcH+ikCoJWMIvFIna3bNmSPvWdbQCvqD19NJtoookmmlgQFzd7CVWFRI7MiRM1/h0k/vlxGd2EVM0o1nw111oyMre/7yMb3vSO7e953xV3/dRbP/Lh5ZuXlysDy3qUvFF0ynPR8WBbejql6Wbg+Sb3wnjD52qErlKppBthNm249Yqt+m0ZQ69XjVr9+K5dxaHh2eHh6enpQNFnp+a8uqLGXY5+mJh0pVT0ZkYz7kBPbr41G1Zq9UBrrSo9Y9W2Oa/P0VeWg76qtrRq9Dhaix+mwujDtKahmrbiLcuUuoKTwcTLmdrsur7u5W2dnXY25TttGccKxyxnMuXN29hzHJe0SLVLfqrkt5S8rvmgb8ZfMhsum1OXFpW+stIbam1a4GfU+Q59KuOPaGHNsEwnjK59tmrovqoFoUXy71d3PHa/UZ7LOmVlbnL84AFnZKLdM7SSmw61jBZkbC9dcFLtnlnwQ9P1Q5f41zxXMfRirWTYQWerklInM+p4Sp3J5NSOpX2p7j57yer00rVm90q9a0VRsT3FCP3og9s+Yxd9wVVA6ku01ejl5Ogd1PzToleAYTTf/vyP4Oojlxu5gsgthEfuK9xsuBbzCMH1aM+ePX/9139NDixV0Tw+BfQgyW0JMTT09vZyu+Lew1VJrJwX0ECJXZYPyqML16kM5NyBEkrpF95SohOFsYVLA3GjWq0+8sgjkrKKV5S4SimP3EdbWlriTkSIm0aQx6QLEhzpJpEXJuBRCJHECkPMpVN+dwp5+BLhCwUuu295y1tIolDLBBC7ka+xt3SKjjMQXI7vu+8+ZOS2TSmeIHBh/TkvEB98o3zwwQdzuRyeiP/iW3Jrl6GBiBstAEYNSH/RBgfhZCzOBFXMBJJS9AN8ICaNuvMBsRUNsiSXL18u306cmJZRQD/DhG/QUoW8DBbZSF9fH0yUJK0E0usLAokMFimxAmRWCH3uQFWDimnxGaAWhXAgxIRIUp4XUFKLP+6Ow0zpa665BiaPUvvPF3GQItAXmWnLli3btGkT+zYxZG7IVs/UZc7LCmUXgpiamvr7v//7gYEB+ciGQJTQkCgBGYW5ubnPfe5zu3btkqkIXxaCELRCG0pYZRwQxFbGS4BClPwYxLmJJppo4mLjol9kQzX61Gi0M4eaQRoaKq4eenr0OzpaqKQs2/UUR7HMzv63fPQXr/7ZD9z4vg+tvu2Na2++zg/nDx14qpBy3vDmN+Zyhflapey6gWqZZkFTbd9Rou/GIvv1iqHt+UENxSnyxnpZ8eY7ClpBD1szuSMjY0/tO3RidDYIjWy+LVR0x9X9QNd01dQ8O6guSU/fuXnqE2/X/vMvbt/UXdbrs3krxc0N1Wklpbm2F6aqilkJvVro+Z4S+hr5oe7Pp8OXs/7+/rxRm5x96YknKzMTRw8eKM2OrOg10+GI5Q2olZOGN2NoNU91yn7V0aIvwSYgdF0PDNUnA4/+JmBqqhFOru8e//g7Ov+/96y/80oj5c269bofOpqhahXVqqg51VJqdU7YXN5O2WY2lRofOGLVy+lq3Sw6ei1MqWboVtMZL9cWZNr8bGuYzRNTDkM/Y5lutdSSz1y5YdXG5W3dKSev1NOa4oaW2tnrdXY77a1qR4eTStdUK1Rt1VPItxk1X1eD6Ed+QyVOemWqMGQcrUYQcvuLIiFvZ28izl648XBfkVsL1xpK7iLye0Jyj3nhhRf+1//6X3/1V3918OBBrjJycaGK+wql0HKpIuml3Lhx48qVKyG48VCeL7BLiUJMC0euXOcF2uInJWkGpXgo3l4S0AV5o/LJkyflm5akgwJoAkspPb3yyisJeIL/HeMPYgjxh3/4h7//+7//6U9/+o//+I9/7/d+75d/+Ze5Vkp/RTM9hUYVNHzu9ORa8/PzOECeBr/h1usGyulXd3f3HXfckU6nE6OAKzUCMrtwgJx/586dzzzzDB7STQQgkKdWZtQlAdbB8ePHjx07xhDAwSXxWQTwjQlJ1c033/ybv/mbMhZn4i//8i8ZFwZFRodB+dCHPpTP50XJmaD7xO3ll1+uVCoMChZJmAlIo/qcIU1wj5BCFAqFDRs2xDURJLzIIMBwCC1dkzXCZNiyZQt+ns6nhJbHC4VkVsgMxx/pNfRrhqilF4wRqsQQkCrwGrqAe+IbJXna1VdfzcrCRKP6ny0kJgQEQsaa1XrttdcyK9jqYTI00NJ3aSLvF0CYreO//tf/yspltsBhOQBiQqyohabcs2fPb/zGb8iXqMOHiULGRWhaoZYqDgi2guuvv769vV1GB9MAookmmmiiiXOB/qlPfapBXhxI9hvtz0r0ftkolYLkVhkqpmHUo9dHyesKddfzDTPMpB2NO1zJ9E+U508E7vzAySOpQF29dp1vhLPFOVO3W1qySlilrWbkp6eq1YpZ9Tr3D6THp9KW0WpYqdBwFa/aYVtWdc6qTs3Nj6zZ3rZ845bHHh87MUgK3BGotqYHmupZqtNqjW5qP76m323ra0O/U3PLTr2Gyzo5p2qaKfLAMPopJ5UsEM8gfEWzvOF1uYPblqgdVqrDKAztH9iwakOhPW+3qn1rTEdXa+bSWTdTdu26atQ1v86l3A09L/pC7OiKHvhh4Gueb4eVVP3ksszElr7a9tWpVnN+4MSJEyOkyq1cv4O6k3I1K6yG6ujm9ZnNa6wDO5/ft2Oy6reOaAXXbvMrYTaVVclC/RnTH77hquxVm6qmOkKADVVXXQ5j3Q3Nles3XnXNNamUqfvVlGVNTs6PTVTVdG/nsitdu8uzCo5Daq+Ztu0Eroa6qPvcv/X4+sYYRr8BTDIMySDG3wPN+R/GXwDtM6IX49SNAh7jkh/qOEAUduzYMTQ0dHZnuP4Wi0WyMnKzwcFBCJKBw4cPv/TSS4888sg3v/nNBx98kOHllpO8qJXcXWIF0aPUckNavnz5O97xjtbWVm4/InY6xKvHH398enq6wXolEEhu6uTbe/fu3bdvH55AcMc6d9AE7N69mztZV1cX2Zfc2BKXJDJCC8S302N11VVXSSb/+iF28eHpp5/GK+7rkvWJRTor4UKA7r/pTW8ijeGyKCCwp4OrJCX3Vwj6RckVky7Pzs7SXKygk5LrrFzoeURm69atLS0tYivy6VSXDx06dODAAfFwMWzbtm3VqlWNh9NihTYc5rLb1tYmkwd/YIoPkvAwK7ArP3o8Ojq6adMmrr9EABk8wb0Fp8qrkFiEpu19990n/MWA8ne/+92Nh8WBGOWzzz7LbMFbsQIHQmjpCKPwhje8gflAZ2UUXgWaIJNMMxJRiOeff578NjJzBug65hynTjJAQwxJ+kEr6SaTn/SYSEZnUYSo4+ISJWIbN25cv349jxI9qYImwUj6kmjjESeZAzzKAMU6o8z5/e9/P8NBXBGW3QsZqnbt2sU+IGKnEHsSv4Emn28hIExC0R/xY/eE4BR47LHHGHF5BKiUWSemCREuAeaeLNhzR7IVQLCU2B8I1NKlS+lg4gwE5thnpqamIvML/MFT7e7u3r59O12QJpS0IiBwiKHsFR0dHQRheHg46aL8ZxH8Y3xSduauu+46PTjnBVrRKfauxvMC/kdYtWo1c7LxsCikd42tBiResSrpGkPA3JO/i0EQN9mdmJYQcJCnljT4iSeeICsWMQg2HMqdO3d+7Wtf+/a3v03QaEVttVolqRY9PAKCSW3shtrX1/fBD34Q5Yy+1EY+xjidbqKJJppoYkFc3ASY7Df+mCj/1/RQl1LnWVF106jWq5ahG5wjrseGXSddsy038E2z5hUPTU8eDpR6aW5uanxuvlRctnZZe3dncbZeKpXa2tKmbU1NlVUlUy1bM/P5ieKS2VKh7uTqnhVYWvRu1Hq1L6Xas8NBfWz9tS1LVq3ds7d+9IQbqC1+lB5yjXAt2yvYUz3WQNauGIX8Dbdcs259++Ts0HjRM+y2AId10wuqevRqaJSyR9+FbGqBmUqps1u6ZtqC6XxgDh84OX9yLqj7J6cG5tyJjVv6w0zrcLVzymuf9bIVxXIUh0hoPklkqIROqLhe6Aeeb3luwR/e2nnkp27puPP6bZpb3fvSD48cGZoothUrVnTQ1r1UdOCWa+rAlm2dq5eZD3/vB3TINZfM5Je5qQ7X1XyS31Q9UKbyxtSNW3Lb1tdsfVw3QlqbWirf0rPp+tuXbr9Fy3S4oTY3M7F//8tT01VNb1Gt7uVrrgusTsezU3rKNFBVU4zQobcctIEefcA3iF6zd3XFM3RPi64O3AC16F3n0feZKWr8LumYHY/2hQRHeHSF/OeTAHPhGxsbe/HFF8kBuK+/8MIL3CkpuUOTA9OWW44kOQhzgU5UJQSdlRJziL397W/nZiz06fIC8eosCTB3JhYBDcmUuNpy+yQtJxng+nVeoFVCXH311Z2dnSinI4k/P+IEmNsedz6C+fDDD5MocjskYviTWJQLNyBdJwGOc5JXhA4IR1IImWNyieQiy12Zu6zIoBw9IskoyC22XC6vWbOmp6eHPEFaiTCSrycBRhUJFTQlmpkz3HQT5dTiJx2X1AsOtWSJqEJeZg4yIhzpXRwIiAZoenQBE+BisfjII48wT4gSJgBjwbrgkVpiCN3b2/sv/sW/IB2S4J8JYk6P6AvNZXABOcz4+HhD4pUgAUagUimvW7eOEZfFAifp5jkmwNDyiCRVEIgxGThukkcRoBSOEIAqpvc73vGO2OFIj0wBqqDZBy5gAox3RBWCYOIDFukvC0EW6bmDCXb06FFKoZm6skXgTC6XQ3/iAybw4XwTYJyUj8LiHkxcZejjL3yO8jek4nIx/GN8Ls8EmO4kJSZYsOwzzDRmC7NXXCXXlS0CGaalvG+FYCJDTPCK3ft73/vegw8+yKoBBIdJLjoRY20SPZY5E1JGHD4lj6hF1S/90i+xC8EBpwfntQWqiSaaaOInDdG5/iODFnC/aHyOlDOAm46ikkFFFw62eDZuzw2iH+zhkI/ee+sX5+ajvdz3yqW5/Xuenx4fWbly9dLlm44cKw0MB0aqr+KkuV8pitWSz4RBJfDrlpVStYwXWrqd8QI/lzKzphKEVVVzFAxFuaenq9Hv94SuE7glQ+V+ZqZssy1nGe5UThlc1jbTqg7a9WPpcNj0Btr88TZ/tM0bKTgjKWdUq0+7TrHuh4eHKxMle3hsPldo37x1e76jwze0lo5OTAdqamx8qlytkf8bvmfXJ/PuSK46mKmdTDlDtjuUq4+1OeMd7nCXN7AyP2PVjtt6vauj0JYxbcUxg3pKD33Xx616UC85c3pK12zd8UI9lSvRg0w207s0zLebHW11I3CiTzZ7qbSuan6o6pl0Sy7bls7m2rraV61fWWgvKE7Nr7uHDw7s3nes5pDVpzi1o4/lVcqGZuoqZ638QEXghfXo546iX1z2QzLc+LaAztNvDQgIwU1AiCYAlxIiyqyG4LpDPLmhyu0nms/xbYlrjTARoAkcAJEIsAQANJnbG9/4RmnOzUnkzwvcR2kuCnEJDr6hTWrPHXJ/xUNxAydRgk6p/dGDjQKXSPu59POIJ9FOEmdKPOJbAi7cfX19cQAivKqWHknqyKhRokH0rF69Wq7yCBBAGRqMMnBiGiY3XdFGLcQFAc7gibi6efPmrVu3YhFarOAYhEwwaPi4Qe5KDiMCCMvoNNT9yIE/o6OjAwMDRElCCvBK+kUywCMekvoyLvIq2YKggxJ59NCEWUc+duWVVzbMnAHkJQK7du3CFjRtCVGj+pwhprEIIZyWlpbly5fDgUY/miHQjPOUgH4JhyrSJ3kTgQgLoEGi8NV4Td+ijzkJEYsa33Dm9Y+7dA0/US6zDuJ0t0XgvEATAkKIZBzRtnLlyuuvv75RfY44//hcbNAvAUMgQw+ToK1YseLDH/4wc1Wq4NBxaAljEgfGjoFjikpVMruAhF2WjKwXAI0wBAJSK5v53XffvX79etFDrThGCXhM6CaaaKKJJhbDxT1gol+eDaN/JLqBGrh69M+PvgQriN4JzVERUdHbkblXmrqBN5ZimBwNXk1xSmG1ZnihbWpZw0uFpbnRIyeO7tVU64rt7zxwQjs+nZnxWny9wwsMzXZVvZiK3n80YxqZQElXQrWuhtmUTiodqLXQ5D++qWjkwLaih3XX9pW052TJhnW9WHWGjh9zZqe6c+bVq9puXOGvsQ6utg4s0/beusr5v3566//+t3f8/z54zbtv6GrXxk1v1gvNwfn2XYPW8EyQ61q6Yvt1qSXLMx2919/+tgODpV0HpxwvFfhG4Pne/MjmXOnnr2r9T++75jfuuekDty/dkJromnpp5dyLfdOPX9tZXt3e1te7YrY8d/joy/Pj413ZjKnUg8DR9AzJamAoejp06vNK6HHEtbS2aymrpGp630qvt1/v7ch0taXMgu2nyIE9TZmvGFW3rVJur5Tyqp0NdU8pTY699NSz3/vawL4XvTIOGUr0Uryi+VWvOqcRHYaJIHCC+ooR6roffRRY1eOfP4pfvzc5ehmdIJor8pJ+xOUpjF4X/xH/DeVHBrlYAK4syb329Evhq0AtwnJHSa7gcNCTXEdEJ0rQiQBiCCdMHil5vO222971rnfl83m5kSfNRTklkCqMStWZQBslknJJEs9pEleeB8QlaQ6g0Ykbwk+qEkPQEOKbOC+IW18AoAr9+/fvn5qKfh4cKyQAMjRUQYh7MJcuXUoqK00ABDICaHwTh7mYQtBQ0qdrr722UqkkzgtfesSjdPO5554j/mJLtFGKCTjwhV4QokdaiRWAw9DCxBwuvf3tb6cLiUX4ovN0Tq1W++xnP4u3NBQnhb8gRL+YoETP2f1EBm2UOMP1XYjEBylFG87L48GDBycmJnCPHiVdk6kORCeDQl4kjwuCJohJd1DCCLKnb9++HaZMfgzBxxmEoU2TaEQ58PPPPy/vDkW/tEWVBAThuLPoiJrzHx7hU4uM6IGDUZnY4h6mSYAZhcQoJUBA2kKgGQLmjTfeCDOeFXQzioDooRWEhOg0yLYp/xrDIU3EMUDb2H9mOyPOzGQ4MB15IpJi91TXFh3HxYB+0QDQJgrhQ1DisEQYJhBmjNM9j/7RHH+Qp6RaFApBQwmdcPDz53/+53t7e2OHqSL9IzOspdO25znUn/YvRpz9SkDQwOjgBhHm8TR/Xo2kXxJApi6lOBDjHz2Xf4SUxScyEkk6fsZ4CRq+SU8pk17jD+Y2bdp01113MWFwgDQVpoROrEOgX6Iqj0KgQWREDD2yZKBFv/QokeHxzjvvvPXWW6kCiEnDRCFWErqJJppooonFEG2gFxXRu2Tjk4NU99S/U1XxqcSj/BMOSWP0BuF6xa1VQ8dDPPripVBpscxsinOleGJ415FjB+58/0c8bcloqXswWFVu2RRkuuucY6GTMtRKqej6YU3Rfd1MGVbBppOchUZ7R2uouIaqkHYYHCscdZF7frlSqTrVlnxqxZLOznyuvz1/9x1Xf/Q9N77/Les+8vZ199y15qrecnnf/drAM1sL5Xtu37g+WzWLoxyRQ3PhiaL2yJ4j333quadefnmw7h+brc3VrdKc15/PqxPH8/WBN6wy3r45vbUwnJn9Yae/644r7Y+9+4qrl9Sy83vaSgeHX3hYq1b72rv7lvaS+darlbnpmejbsdTQdwLF13w3cOuO4gWqp+TSLWtWrfM4oDMtbqpFbetV+5bYS5bmupbkOvqN3JJi2LdnsOurPyh+9vM7Bwf8qYn6xPDki08+cXjvi8XxAd2tWlzYVItBDwJPDz0tdKIvsZJhiGYCZ6wWfT1ZY1yiwWLgGD49lmrwo2/CQjj59+MJuXbIlYWLCJcMbhtcLM4XcoFGIaqA6EEntxz0Q3Cxo1ZuNuDmm29+z3ve09raOjs7yyO1aCAHiJ2KvIJGWFrx2DBzMYHDGJJ3M0oosI7z8KGlXzxKT+mR8CGEDwHE/9cPdHKpPXLkCHFAORxKIQCG4HP7xEPuo3gi/HNHR0fH2rVraUjHUYJCzNGvxBb8crn8+OOPQ9DNJAJI0goBSugocAuBAKKHVoiJPEzk0YAV+NVqlUfyhPe///0wkRdtCMugAySpgjkyMvLQQw/RBCaS8urQgkCYMvZX1nvEQSflgkBABpTuM/TiCfI0hwkQEB+k46VSiUFBGMAHdA1hfJZuQqNQXsuV5gsChQiLZgGdamtrI3PGEMrFHM4A9EjAaVipVJ5++mmYyESdjPM6rEOIpBiVUqpQRS220ACgqRIOJXZJgBFDWJoDoZMmaKZcvXp1e3s7TISpTTQAaSJKFgTNRYwmTF2Rxw2SeaqgCRqP0Hgrnl8QiCrUihUBTAE0kwrHsA4tXi0ImiOfRJIyYZ4Jqt797ncn77AASCZvG14QmBZtiEHgDyaAKDwTopOGDA20jDJ80bYgxHlkxBAzilaRrvMBeyPNb7/99re//e2FQoEtAs3iLXyAM+ISkOVwOsQT9CBJiSReQQtBFSWtstksB8Rb3/pW5luxWJSuNdFEE0008Rqw8EF1KREnXWQH9XqUIXACGnpa11KlUi2dVTr6ykvXlo3siT1PfjutL5mqrNut3vjd8f5K7grF7ot+ICkI7fhne2qhUVdSKd0qGIrlphTXzLdlamHZ15S6G/0d1+ek41TS/XpYDTRuHnXPLU5MTISKvqR3yRVrlq3u0jb2uN7ks/d98bf+6rf+76/8j9/80n//tRM/+Pxbl7hX52ZWtCv5zpaDFX0gbK9kshvfcNOWu356/4xb81NdqUztwEtL5l++0jywwXjBO/S1lx/+gz1PfOaZB3/v+M6/7TKOv+mW3s62ou5M5AL30M5dk8cHlUrRVn1V1+arNT9Q3FrdCgLbV+hDOsy0GK1WkHYrvh99M3TKsgp1z3DMlnq+t9rR53Z11ls7/dyGl0dX/NfPFv/yW/bx8b7Z2fzUifrxPSfmZ4pcZaITVIu++5rTN4y/zNrzuSjWgjDKZxqBV7jlXH7z4RIhuZdwA4vnYQRuOXKDOXdwkZVWNOdCQwktCuV6JJchBoPUi5vN3Xff3dfXRxOuidxvuEhRK/djJCHwDT0wuRtBRzYuMjCEexITuZ8B/E8IuajhnkjSRErxENAdIV4/iMDMzMzRo0cxCuSaKLdD3ENASoK5Zs2auMX5gbDfcsstOI/P9AJzKJTxEltyOX722WcpqY29iIZDxESSjkeBWwi0Qh4CeeiEoJXUolNCetttt5HDQ0uV6JQm0LHBaGL84Ac/OHbsGOkf7onAgkAJpdhKHgFNFgN9IQiUiOGPCCfOJEx0IjY7Oytf3IUbAiRxLw5JlKNSktWvX79enKfhgkAy6li89HgUQ2TgRCPxWYjkEVsyTDt27OARH1ACU7yFIwpRBcQfCHymRIYqZJBM5AXoXLlyZU9PD3zhIM+UQF4ikDTcunUrmQlq4YgGSnyQhhiCWAw0kYYy7pTCpDkQK5QAPpJxowsAUYXy5FEgj0QPz3GAEmYitiDoIJLISBN6IfTpgCm48sqtGzZsYnzQirhtp4kZj4RqkX9RqGVMRc+Zyk8H8kiKGyIMJ+nXmWBAEUZM1ELDpKFoO3ewmdOWafCmN72JPZypjtv1+K3+EDjAyMqiQEz+rCBO0paSWnkUh9FDydlBxyMv4yCzCt74xjf+1E/9FNkvbpNmo1asN9FEE000cb5oXGcvG3D2BKrGxcv33OglR0PVTA4OVctmcgaHhVYOlan2Tl83KsODI0cOF3fsdzvXvG1gPr3u2tu9VtJKRTVDxXPJgl1HUzWLI9bQ0r7LMcuR68jN1PU4VjmD7VrV8oIMl6jRk8f379oxcOJgPqOnTMUy3KA0NDe8e8/T32vTy2u6s61apVWZG9h5/9hL31uVLXen6ls2LbvtjddkO1PT1dkgZR48frxUq/Z2F2zN0RQ/Z3pL7GF77nlt5uWUN113xov1k/Nze59/6qt9Hf7Wjb3ZNOd6bW58aM+OZ15+7qkTxw+XHbXsWlXP0rWMX/d1P0gptuar9Uq1Hr/Ioxm6F3Kaum65qPtu4CtqKm/1dnsd3WNqx2MHa2P1DRV1ay67Rqmn3JKqeZYaatG1PX6vWnQPCH2SXE5bnly3rsZvUNeIdBAFN37X2eU2JS4NmCSEDRA0Ibi+UHJTOS9wa+G6I21RyyjI1YcqeeRmk8lkbr311g9/+MM/93M/t3Tp0mKxSBUycgGCEGcokZe7qdyoeIyNXERgV3zAFgScaP3EL1dSwoeAL15B0ztoODxS0n0aQl9AvPTSS+Pj4xjCAaJHKMQ38YFow9yyZctZXg49C2h79dVXy18f6B0cCIAtDHGXlRTo5MmTpJ08QiMGpJu4AaAJxYJAkhIBFNIFgUQS/aKBR67OdOTOO+9sbW2VsRYTMGM1kQYkIUql0ve//335BWN8o1wQWGlQp7IIgWhbELFr0fc2ExOhaYsbEgoIOOI5nuzbt49BEZ3UwpehoZZWjAWx2rZtG/7DFFVnAQLSX4QFDAocBgI9AAE8hC+GxBYjcuLECZoTPYThoAExWvEI8JPaeDyjVCShIdAjdgXQNM/n80wkqtCDmCgB0KIWMFXI6pERf5AUPRAAYVFI7YIQH2iIjMwc8YRA0U2awxFJaCEuCE7XJrR0RyyKMxKE031YENJfKYWQLrwKUku43vzmN7e0tEBjDj6GsNLQdQYQQxsl85CAiOSC+gVISgwhxHNoDIm2MyF9p6SttAJn0b8YqtUqqw9VzBmW7cc//vErr7ySzuIzQ8n8x3PZOlDOxs4jhDwmQJgqjgO08QjBxEY5Lq1bt+7f/Jt/89M//dPkxjL/0QDEehNNNNFEE+eLyyzbUYNQISvz3JrvOvEhpHqqXgvVGpmbZWV0LZ1KZUvFGdtyujo1Z350aMfhp761o2fltpl829K33DHRYpdDL3DclGeGVSXQTDWdsrMkz5pbq5pagHJOO9/TQj/r1jpmp3O1Ymtl2pgdHT958MXS9PF6eaRaHp4YO1qtDM+MD4wdH5ifnO7uyLW32y0tVnunPTG+X3HHZgcPZKoDG1pG/8X1haWrWofGh27Zuv66Fe0t2kT/ytyJUKl2dOjmrFYdcEoVO9sTti+bVM1MR+rkwO6j+/d2t7d19LdaLUpnpz41fujYoV2DJ4dmKlY56CxWc16Qw+8wzta5BJK326lAsZzxuSEjr4VqxayN23PD/tjxsDSl5rJuR3e9b2W1td9s7TMVvb+10JEybMuo1pzolYP4lOTIJNGNP3gFEZACB6GrccGIvqVbri1h9H7nJmJwlYnCEt8zuD9x55C7iFw7zh1cegAEdx2ay42HEo7cY8gKfumXfuljH/vY2rVrYWIluofGb+XFB65QNIcQf0QPDZnDXBwh4FxUiJMAN6I7Wuy83CyFwGEubRIZkUSGkkcEKOkI3YlieiGAzhdeeEFMAwxJiSHJgiSAN954o/jTaHY+aG9vX7VqlWima3QcJtGGIx2BgPn888/zSHykv3HTyD040vEFEYcwSpZQjrw4L20BjzLNMIfY5hgIQMOU4cY0HJEU4Zdeeum5557DqCQtC4JaAHG6q0C8OhPYEmFpJcIYxRN6LdGQnvIIc8eOHeKMNJEZC6CplXx++/btyJzFSYCweEhDCJSLku7ubnIAHiViAIIqtMV2onhWKpWdO3ciLIkHMmIdGruimRKmKIGgCk5iLiFQKBG46qqroPEfMUBDgiNNEGAs+vv75VVi8Y3mVMWykTC0NFkMSUCgxR/xjebQVEGIS5TS5IIgdrDxNx1KlAM44rP0HT6ljG/UZhGItxI9kRR6QdCjTZs2yaym77KrwBdVZwKvcABJCB5pdRblQGoTN6Q70nZBICCDKw3hRAbOamJBkOLKXg1ofsUVV/yrf/Wvfu7nfo5UH+UktMwiBDCHMwQBQgA/mdWUuVxO5iqewEczmf+73/3uT37ykwSNhjzCxwoCtBXrTTTRRBNNnC8uswQ4digMuF96oRdyJmiqp6lVVaupmsNxEG391Xouk3Gder0215IxSBaLJ8e/du/Xs4Wuohq87xf/Zf/65S0tZsYrZdyS61VVyzAsPfp1YT+IEjzP53BTQy1QjCBMV2t2uZKbnVbLM/Xy5Ex9dvLQ7mdOHHjpyL4dsxND0+MjxZlSpVhN541sS9jWYeRzQQHVM4OcUqPDY7bvqbW53t6sEs70turLe9paO/p3HBj125cOlOuValF1Smkui5rRsXzlvKLU9DDbmhsdOKK6xUxGaWvPFFpst1aemZqdnqzOltPloLXmpRxX0aOrZtXzq5oe5lpSrW0Zx6kdOnTY0C2tXknPj6fmh/Oa29vbuW371lvueEtX/6r2rqXlUs2t1+x0UK5P1d2aYaV0jRukoWucuAbhJMLx4crNo1avVSC4aJ067aMzuEH+xEPuTMSKSwY0nOha9FpBc/RwfclkMlyJOjo6uM2///3v/93f/d1//+///YYNG7gbcfXBHJALH5ch5OWlADhyVztdG3cg+MK5eEi6jzNyLRY3YFIlXkHjCYTUIiZtoXGehvAvFI7FECviGMANobmGUkVOIt/fmwicO2hFSaqG5zTHeboZjUqckEitTIzdu3fPzMyIFSC1CEOcZVxkcCEQFrdRJWphRh7Eg0sVklx2b775Zvkua+EjibzoEQ4aKO+//355ATZWsChoKKpEEm3CWRDUJu7xKE1kxCESN8gfBgYGjh49ihswERMkVuAjuWLFCsYFGhAB+AsiMhx7KEFOHpntW7ZsqdVqhJdHNEsOkIjBgdi7d2/0MZZ48ZJyiz84ic8AJtallibQMHkE8ijyolCsMJGWLVvGQMRSjSRZqqTJxo0bWbmYEJ3wqYVAM7UEB4JaOAuCKpkPiVE40LGRyArNxSsIOHGjCwC0NahTEHOx2WhwhaYL/+Q+wxpBBoXiIQ1hxmoWgKyON77xjZ2dnUjSFuEznTkdtKJMlpUQou1M4PnpniShizUtADoohDiTdPx8gUuzs7PsP7KNo7Ctre2OO+74nd/5nQ984ANr165lNqIZUIVRmiAm5iiTacyGD53NZjkjOCzuuuuu3/7t3/7pn/5peaSqVCohyXkhSppoookmmnhtUE/9vt9lgsBQA9M5Objzr8aPPmSrRUuvpdK6YdXTGSffruk5V7OM6dmgWOwYH19536PeD/f1eZntE2WvZBp929f2LGlbYmvukUPqgQN9tZGlygnVOrbx7v4r33zXA4+on/nD54LgikDtNNLRt0Lbtm6rE8vzJ1d2TOeM44Vctau/RbXtbNuymlNPG5Wp8ak9e8fa2lqW9qXaWo3VK5dVaqGjFPaN1F8a06o19+b1HW1m1TY9NfTXrdl44MjEruPeiUp6Mt3Vlq7c1HqgrXwwEwRWX8/06t7nDh/stnPh2Ez7fLC+Z2mpVo2+HTs0h0emZ2admVrLlLfsZKl73F3pBi1Bac4IfdUPNGUkn3/5Ex+5cfs6694//uuJ/Vax1j1m9Azkesubr8+s3bBy2dJsqE8fGXrh4Yf1+anuYN+H31je0D2lVCpp0/Dj310M1ejNdZrC3ZFTVgk0q+pnl2+9c/UbPlRR2i0tQy1iXBT8MLpfXloktwRuFXKV+dEDHxI3uHDIr85y94LTkDg34L/cbLhDczeS7Jeyq6sLjtRiCM0Q3MC44ohFmog5xLhGo0qcgaCWhjAffPDB0dHR2M7FAkbFQ3y78847lyxZgocyKDCpeuqppw4ePMhI4a3IJzdUaIS5FF599dWbNm2K1L1uHDp06JFHHuE2iWb04wluSJU4iUtkLG9605vgSBil9rwwMjLyne98h7YEHyXSNfRjV2hAv9761rdyj0eAR/j79u0jK2ZcGKbEq1eBhHbNmjVoRoYmSUkVTeiOOEymh340003m3vDwMGL0DhkxR8kjiYeEAoLb9urVq8+SGwAxQQkwRKsvfvGLjbpXQgSwgm8f/vCHaYUV4YvPGEKAR5ScOHHi0UcflYQTGWkl8kA6tXLlStIe4RAinBf6VZDuA5SID0AIBuW+++6DkLbyR6JkGsCBIEm4/fbbWVw0kfjs2rWLcUEYDsISaok5oMm2bdu2bt0Kk0fkKTFN70Qzj8y3kydPUoWMAD4yGEXshhtuYEDpO0PGY+IzYghUKhVxAL60fRXYDW677TY2BGjkRa2MNSVu0+WZmRkJKaVofv1Aj7gqJRyUM9vJuFpbW2GKOZwhJXvsscde9Vvfp2P58uXbt2+nI9A0oS2tFuuvdASwvhhQJGVoFpu3ZHo/+7M/K9GgFYOCBh4pGxKvhFiXfiEDWJIvvfTSYv6IJLvTddddxyAyyuK8xOTcgTyQOYlRCIKJw0SPbJaSjUt+znp+fp5ZQR4rC4RWmAMIs+Tz+XyhUOjp6Vm6dOm6deva29tZLAQHnbgnEaAVJUBeHptoookmmjhfXH4JsKIazvGTz/3J1LFHbKNsGaS+JMC1TK7a1mWombDm+qWiNTvbPja+5LFn9Uf2dMx6q+1s97ymThpOKq9vXt690fRSu54hAdarQ15qePVbOm54508983z2//9bDxra9orXYuczFb9mpUiui23myMrOUqsxmDEmu7rVltaM44XprJ3JBuMTU2OT/ubNG5cuTbe3WuSTlbI7OlnVCqsPlwqVsPX5Z17oyBkpZWRZj7Zl/fLhkdrAaIdrL50xlFrp8FrzUKZ8PKv5Znebv3nV7sGT7lgxX/N7/KArU+hfs9nKtM1VgpdfHjq4d3S21jrhLxustpaV/rpnGm6F9Mgp1xVvoKPr8L/+0I3bV6W++hdfnNgXFuczkzXjRKa3dvM7i+19hlsN5spzR8eCmdmM7raEu//te9Ve84jlqorjafFXjGiq5Uff6+xHP7DMJUS1Pb2w/Io3r7nlg8Wg3VC5asuVl/83RuISIvbk0ifAOCC3Lh650EimgWMicI6IrjbxnQxAyH1FbnsopxS+CFBLiS2MAhGWGxJ8LmenXxMRkPtW4/liQmxhHWckN8Ml/JcBkrQBMZgICLix8ShtkbxQfqITyA0YiKHkQiyhY6S4YnIBxS4C0vAcgR5cBaJQ9FNiVPoocYDgYooJmRKAJpgTMcpI10JAniRNvrNKOkI8aQIft2VKwBda7EpD0Yz1pEqM0lw+FsglW14jEvkFIb0TnWijFY9S9SogI/olDqiFhgNNySNzgHFHA9bpDh0RtUkAkYEDIaqAqKLjECJ8JqhCklaUyIiYaMME3Y81RX9kiWzESAwhCcGjDJB4AgdCxk5q8Zzm0CgkaMRTqhCmR9RiBQ4Q5US1XC5Do5aGqBInAYQ4hjAEVeiBf7pRGqKQMla5ABAWndCiGUNoEw9xKRlxEY4bXQCgCq8oxWHpiPRCwptYFBlp9SpIldTSVhQm3TkTIinTGFoigzxtReBMiE6J5+nuNapfCfjUQshgYUXmjNSeCTRTisPSFzRg5SxNFkQSBwg0QKAEWtwQ52GyWkl9mXUsGfjSihIBXGWmMQQtLS2k/aIBVdJr9DAJEUBYdh6MSm4sDjTRRBNNNHFe0D/1qU81yMsCYfQJVX966OBDQW3Y0HzbJBFSDSu0M66dI4dzOTV8J12aM8vFwpETyonplkrYoumqbqimZdpKUBkeqx7e+7Eb12TmTtSq81OlkXy/sXHL1nIp8+ijexynNdByrh4GpuWpZqAZgW5WuPDYWU/lfm+4ruNWqqFXy+ftpSv63/0z7+rp7+jpbnM5rbzUiWMjmzZs7GxvK2StQufyH+wJx9S1s15qolhdtqzQ12JvLvStMMN+vdilzlcmhnwvqNe1+XowU3X0atheV/OeoquKmm7bcP3b2pZfbbWu3vXy9NiYOVNqG6+0unpv3U/7rmp4alhXvaqay4QZc3j7xvYNPS0vP/3M7NB0NtSy9bptpfLLN44Oj80fO1wdPJGuuXbgpjQvpQy8+eqgLz9vePWgxgFpBmH8HVda/Abo6LeM1JCOh0ahe3Xrsi2uEp21SsglILpnKOd37l8s4BJnP4h8uxSQe0liHU9Ofzx30ERaRbE99Qgt2oAwEwFKbCWPCRJ+AtHQeLjIEFuUgAsZJczEz8SxxB8R4FFaJfzXj0Sn0FLKI8ATHuW6+drsSpNEITjdCkg6+yoTQiePi4Hmcq+VR1wVmjLRAOCLQAKYYv1VRuV+DMFVmFL4i0EaRgb+qXGRqkQhdk8XhsZDSrGedAckDSGEllIIcHYnRQbidDHRJhaFk/gjYgkfJM4kzFfVSmxhQuC/8AGqqBVbAphwpIM8ShVMKYU405wgeUxaLQZqpRdCJ48Q0mVx+IIDzQ0qRtL3Mx1+1ePpOL1KaNEgnMUgthJDZ5eXWlGblFJ1JqQ2ETt9ziyIWLbhsEieXf9iOL0JGhKFoi2ZJCxSkthCodDR0dHV1dXd3S1lT09PZ2cnqW8ul5O/p4DEH0o6IgscyM4DErVNNNHExYAsYQgWHWtQaJiA1efFb9WBI3+ikt1GFmaySOFEipq4LHH5baCqr4S+/BhS9NuzanRBYVLJhOMECQMj/h2f6LdybUMnwTM4TRVfU/x0qORCK6+l8rpx39/9rTM/vmnDmtUr13RmOtR6EL1+4M/rqm/IjxP7qurrgWfX/MK81318sv3oRNex0bbhydbpuczMrDY+q8wU3ePg6ME9e/ZPjs4MHR/eu3v/3335K7tfeLo+cbQ+Ncj8nnfMcrDUM1fPVtNzM87MyZMnnvzh8BOPjDz1hDMxr7mGoZmGr4UTFXumnq2oZlUzrLbCko3prk1Bdv2E039squPoRGHW6/H0rppj1vm/pvseObqt+EZ1vpqx9SVdbYrjlKdmOtNmQXVa9GpLUJk7vK82OKDNzaX9kKCw4IL4l6Basn5Lrp7O+vl2Q9NdVfN8JfqsL95KjOOVHK9hkuH4z88EkH/BZfD+5yaaaKKJJppoookmmriEkAwWcEkmAQFyiyb1lQ/yyBtMkg8jkPfGeUr0pRWkxFSJhkhXE5cfLrNXgFVfDV09mBk/9lRQHTPUwDJ83QwN0zMzYSqdChXLcc162ahU9HrVHJuyBibbK25r9PM90Xc9pW3dtpWwLawWSoPjx/aVqtW+/s5Va3s6+pZMucbDTxwIKv2h20EWbQSG5atGQCJtBX4qCAqeV/CDfEASHaZqnlbT7NC03eL8ptXrsul8LpVtS1la4KumuWb9eqdenZqZL5bqOduuz9XzZqarYFTGi7sf3rfv2QNaEB7cd6Bamn3DjdtWL29ryRpuqarXw0xgur7lZ7ozPRuznVdOVTu++cDR53cXZ2bTrtJeUqzot59CTyUh9VSv5pkq6f1UZ+fYDVf19GXNYKac8zJexSv73rydPVpTKqGtKrZp5sl8Q1X3wyBnDv3MW4y23KijBqpthDgcZbdkv4oWLUNWJKURqFZb37r25VsdJR2vTpWaOC2+LP4mwpYh201z72iiiSaaaKKJJppo4kcJ0le5hZLfytuFyITJbEmAH3vsscHBwYGBgcOHD584ceJkjCNHjhw9enR4eDgVf+eLZMtNXLa43BLgIPqFHn924tgzYWXM0Dwzeoeyb1ieHSXAhh/qrqPUq0qtrFfL9vhc5th4a8ltIbfTVVPXbEvXLcVvUypdzmhPVh2dGB2aGEp32Es3rp8Ogqd2HKjOt4RBRtV8XfVTqm9o0YungR6omhlquqeSK6peoJRcZc7Tqq6eTbcEoTFXVdO5Nt2yporlMNtzYrxSU3IDEzVHy1l2y8wss1zXDL9erM0Nl7vbu3v7+gqdhXLorNu8/sprrnSCoFRSylW9prTOeLnBYvrwWPjigfHHnj707IuDU7OBoed8Ral5ZU1zzdAJqiVL0/x61VJqajjQ1j50w/b+FV091Yny6KHx2cly2XHmdHtYzTvpNj8wWZKhamrRLxopWX3gg+9It6ROehqdCowoMmogv3EULcYooYzeAq2k810rWpZd6WlZTT39u1sui4QTT5oJcBNNNNFEE0000UQTlwTxvbiRAJP9woF4+OGH77333hdeeGH37t0vvvjizp079+zZs2vXrpdeegl6ZmZmw4YN+XweSfPUt2M0cRniMnsLdPRKbvQmZ+aYZGJxRubxj+Q05J9SCxUvDMmTtcDVdC3laVpAAhdYVmDqPpX1UHEQLqTNrG3amVTRU0ZL9fFK2Vcruj3rmgOedTLQBxWFfycV9USoHA+U4354JNCHy9r0pF8a87Qxt2Wg2H1gvPPhPcE3nyt+57mJh1+e21u399Qyzw4ojx4yvvaC9/hAZs9IuO/k9Izrjlaqzx+bOlRUqp2dy299w9rbbl33htuXXX9zZt1WpX+L07p+Ru0bcDpfLLc+O92+82TLCweUZ18a2XvgkFuf0sMJVRlX1TFTGTedYas+lvGn/coJWx/V1ZO6NlRocQotqZlp5ytffeiFQ0Pj8yTGmukr6Vx7aGc8TXVCV1GC6I3juu0rRjZv5LJuV7tTyBdzhXq24KaznpVyVc0JlXpAPLXojRmO49Vrrh8GRDmI3wgtg9BEE0000UQTTTTRRBM/sUhegNHiNzZzbTYMo1arPfHEE1yYQblchkNVvV534x91R/LKK69cvny5fM+fFyPW0cRlh8vuW6BVJTBrx/Y/8j+9yRdto5xNe2a6bmbr+XYn22J5flipaPNTenk2Pz6aPzi+4pu72keLS1OhbRrp0FZ0U9VNb2U4ftXUs73K5EBx/uDM5C0/c81N77zBzVcfeGznyaO50O9RQl2LZJXQUB2DvFE1NUMzDM+IPoJsq1r0TmDqNM8yKrpaNjVXMyqKVYp+hMFtVfT2UpgOjZSphl70e8WtZsp0/dmM6mZrpZzvLGstzM6OF4OyavuBX1J1veboJS/lWF31sKB5BVXV/aBS96uGngqCUPV1ElDfq5pBYHs6YXA0w/fdsDav6yPL1s/fefNNxljnb/7y/0j76RYz25KyBsyOg2vuOB601UqeWg/9uqtGfxLwlmWf/ervZLuNx3G/WvGqJbNSsUpFrVJSaiXNq6lhYPlh1gtbezbetuqm93vpJaaeij/JIN8Bc+lfcZWXo/VL+i3QTTTRRBNNNNFEE000wV2UVJZL6cGDB//7f//vkgyT95Lo+vH3xkfJgesuWbLkV37lV0iAEYaJWHyvbr4IfDniMkyAfcs5tu+hT7tTL6b0ejblm2nHzFZz7fVcq+kGeq2szU6olWJmasw6Mb/6qzvaB+f6TS+tmykl+jysRua0Rpm8rbKzMH9kRtEOTJ7s3Nz9tntuXH2jVgtmDa9L9TONLC/0SH09XVdD1Yp+qsBzTDXQQi3wyYD1wICjGj4po+arQehZduiHXrFYzbf3VTzDDYK07qmBHzimZpm+4dfq5bSu27R1Qt9z7LTlehVLd5zQLWuWYeY0Jx16kYc+ib4SBmrIgrGtVPSDwB6GPDvUUmH09XGOqXihoyu+oVc9Y0p32weebvmD/3Rvi5ZJG5lA00fyywe3vmsw7FXn1aBY9qqzijuh+WObeg59+v/K9GRetCxPDRW3btQqerlkVEparWRUy1EO7HhpX2nrv+Ita27+YEVv19V4Acv3oTIClxrNBLiJJppo4scR57ufN9+X1EQTTVwySGYrF1HuyaS1X//61x966KFqtWrGv78oia68QZor63ve8567775bWnGVBc1L7GWLyy4B1tRArx/d//CnvckXU5qbyfhWqm5ma7nWSq49RcJarmhzY0GtmJ6Z0kcrG770ZNvJmV7Fs3Uzo6QMxTY13VoTTLyxumOJNzRcrh4YHzT78//q//lZe+XBqcrA7JgdBLkwfs8v6SHpXvTpWUXLRG8JrjlmqJlGGESfmbWV6JOxkUNBkKLe84PAV7TQSJulmutrKUvXNH/eDIO0YtVqNU9TzFT0dv9a3dWtvGGmy+VqOmWoQdVV/bKh21ZGm/cMFpSl1AM3VFTdiuSB63koszQtdDzT18lFq2pNMzVcCdVye5/fk1l/8omeP/kvf59WTMtMu2Zqtn/b4NafGdJ7zaLqz5fqpXG1PGCUD163cuRX7zF6s/ttu5pJs/LMasUrl9VaRauVrcq8Viuq1XrK8dpWX/X21bd8eD5sDeOfYNSMaAFrl8FngAlIMwFuookmmvixQzMBbqKJJv55gIsoIMWVV3G5IZdKpU9/+tPHjx+Hwx3VdV25ppIPp9Ppvr6+T33qU5lMhlYwSZjlBktbUdjEZYXL7xVgzTNqx0mAK2M7W1JK2vIsu2Klo1eA8x1pRzPn5z1nTp+bDOcnUpPuFV96ov3EdI/vkDSm3ZSp2ylTNdaGk3d4L/TVBubd2stjoyOq8iu//fH2q0YPjQ8NnFzr+stCLfQCVzcUXdV8J9BVQwtIhkNP9wKNVNQ0VdOKCM1XtVTKUh0nY9k2Ez5lV1VFtdKaYaqBnzcV06lm64FTnCvkctVKEe6M6xVThYpi15xoDXhereyWPT3+M5IT/diQQ8KLOQ8ffC9QNF2hla4phqoZmmnr2eg3803fNA1T19Op8a6eIz1m9v4/G3jg73ZY9DPfWlH16aXXnNj2vonCGrXmKrWKOzeXKg/lpnfduGz0g7eVe/MH7UyppVXVtZAF6AbKfCl6kbhaMqvzVrmYcr2O3g3/Yv3tvzgXtOhqtD796KeA9ejbsi41mglwE0000UQTTTTRRBOXCtxFQXQxjn/ZyLKsZ5999vOf//z8/Dw0HC6oCHBTJROG/vVf//WVK1eSANfrdZiSPEMgIwqbuKxwmX0LtMIs8Y1gfnpwp1ccNY3A1HxdJ1N17VRgpgxPV1wnCBzFqWluRav5PfuG7JlyNvr2aF0PmHC6qYV6W1BeFU60KyVd8cu1+qyjrtyyunVFMO8aU3NXVP31rtrthB2e0uErXZ7bpYRdHoTS6aidvtrjK0sCtc/Xel2lxzOWKka/GnZpRm/USu1xtCWGvdw0+nPGErNWqE8qT3zn2W/8zfe/96WHnvnBC49977mnHj+wfvs79NzaetAbGEvnKlkju7Lmt3tBlxd2emFXXYn+uUFE12Aq3WrYGShdQdgbaEtwwFN7NL1P0XoVrccwzWxmNuVrLz1wfPLoXNomMbdreqresmy2c9O80aJoQWhqajplG34+nN7UEyzLzpjutKqS0gZRLq2GiuGqeqCpZLpB9LtIoeW6Vq5jTdvyaxwlHf88UvTHLk01EIgfLjHk72cAosFqookmmmiiiSaaaKKJi48kd+UuCk3G+8gjjxw4cABmdLGOS6qEuPbaa2+99dZ8Po98EL8dWgjK5j328sTl9/JawFRRLSulGY0f3WJqhaHme9Chqvi6QUocktfxT1P9tK2r8Xcgh2H0Yd1Qib7W2AlCj0mr6ZaptuRTmhLWqmXFc3Mpm+a0UqIPvFph9M9Qos/7aopqhqqpKpaqRH+2iRC9PGwiECi6okWvvLpmyjFMI5WxyEqr1Za6e/ShR//0V//v57/5Tffk8czcvDY5rUxMqTPzf/7ffytVrale3Q+cdDpdr9dFpR59uzXu8E9HbaQ5AqNAEmoqSgqvYn+il8Ijt7Toy7jorlfzRgeGLEVp0WyLZNa3dc/U5ufNuWmrUoWvpA2l1bI7Uu09rX7dc+Ydp6SV5xSnrDt1AqOnTCOb0TJZNf6nm7ZmmjpBo6msXiEid5poookmmmiiiSaaaOInFcnne6vVKo/j4+NHjx6VNyfyKK8Mk6Qg1tLScssttxQKBTjynVhcp+VqDWA2cRni8nx/KbkZ2aAmfzuBiL4tKjB9n/TM03VfIyM0QtUIFdXNp01N9eIEOGQeMvN8hVRYrYe6EyrUtaSstKUGTt2ruYZKVo1g9KXkmmZEqWWU7pKIRr+Zq4QYNaIsm1SQgtog+lhsNIvlt5hULXqDdKh4s/PjL+351h/+4ff/4k+NseFcaa479DvDoM80ugzdLlXUqennHrg/Z+huvXZqIUQZefQVU/Ql1szS8OWLsPBcgcOKokt0LPp+LPiRk4rHP0s1lbpfmp5N60aB1FUxdDXnO6oyO2fMTWmlolqpOU490H0r5bW2mAa5s2fUSmp1Ti/NK7WKinDoB7oRpDJqOhtYGS+dN+yMiW+nv8oaO9lEE0000UQTTTTRRBM/ueBuTJZbLpdzuRxX5cHBwYGBAdLdU7lJA5ZlbdmyZd26dVQ5jsNFGmFkwOkX7CYuN1x2CXD0Ptwg1PTom5CZY1FGFmpMp8DXA1+LXjyNEmCfXC56LVdxWgu2Ff1KcNSWHE/xo4S1HiqVUHOi12/9tK21Z+zjB192KmSB5K/RVyNHLxdHyR+prxplv9FLsvGLvdEPEUfvZ4gRzVpTxaXQNxQn+t6sMPoKK6deOXnyoT/7i5M/uD89NbE0rfaltXU9Let72pfmM8vzLV26nimWJvbv09xqytSwYNnRN0PHvYsWlIoJhUw8fjU48psMP0rFse6TytMg+mquyG6oOCTcadPyK66lKO2Z6Gut0mZKNXKuo4WleaM8a5RLSqkUVqu6X80Y5ZRZIbE1VMsp69WyUZxVq2XdranRT5GpgZ1S7GxgZvx0TrfSekDiHyfokRvNBLiJJppoookmmmiiiZ94kNByKyb7rdfrtVrtqaee4sIs73kWSCbc0tJy9dVXy8vC1EKITHzhj779J1bWxGWHyysBJuPUoyRRtywrJFONAC/6WSLf03w3VILQ0KLUV7d801IMI2jPa5bu6LriI8h0jL6rOXCDcM5Taqrl+qqtax2F1MHdh0JXSdt5yyTHdRV51zTJLxFQjUAhsWXuavFfashDIx940qI0lTTb96J/YfTVVIGq+35tejoYHbdnZ3vzdndLau2yrlV9nSt6OrOmZmthVyG3qq3t2AsvPPnADwKvhj8sHnpC1htGyXb09uZGf0/lm2rkg85ygVKiDJncGCJQw5qle4avzIxNFyy7YJumGphk/1qm7ChutaJWS+H8rFos6qWyWZpvM4pZZdo2XF0n07cDz66U1HJRoSQHVnxdN0I7HaSziplV9RQrM1re8fLUord8N/9S1UQTTTTRRBNNNNHETzZs2ybv5Q7Pjdp13aGhoXQ63dHR0dXV1dbWVigUKHt7ezdt2rR161Yeo4v3qdd+ac5jMwG+nHGZvQIcvdjLhNEM2yIDhQ786KO/ga96rhI4WuiTvqqa7humb9mqbfuFtG9pFcVghqphwFyLkmAnDIq+NetbdU9VPL9gaUFZCeqaqabTKU03qprqKqqPaJQDq2YYRDlw9Kbj+J3O5ITxe6AJTqBj3UMycksPtUhO01Tf8+u1ns627p7WG95w7Rtuun7lqhXDEyMVp17zXPqQVsI2Uu1qJW/bOGwZdvz6cYTo1d0YUX9JcbVIc0gGrhih5gea70d5sbyi7anqfMqoh3V3+PDJtKrlDN02opehK6o55yoVx3Wr1fp8USmX07Nla2p8earYYU5bdNAMWKi6liIHrpbUypxSL+lOXfcdheWZzqlWzjDS2I5fco56Km/UaC7UJppoookmmmiiiSZ+ouE4TktLS7Va9TyPZPi3f/u3//iP//h//I//8bu/+7u/93u/90d/9Eef+cxnfuM3fuOee+7JZDJzc3Nyt5cEOLrYxyANbqhr4jLDZZYAg9DQVMOwTK3x+fLohdo4E9Z9T9F8M/rUapwA63ZgmW7WLJrqPLlpoMUvYCLqe66vlrXsrJeuhUbd8TTX7WlVqnNBveKnTI/8UI0/BhznfnEiqkXJc0jm2XgPsLzDIfqCKF0lsSY3xCsT31wv9FXN1TSrLavl7TXr1mTSqSMHD+3fu8/X9Zqi1AKPfDdrG7oXvWnZr1YVvInzZxCQB0d2IkTfbhVbpDLK/BFWyLRdiEhc0TXFNbSibVVUJ5gank4Fqk3uauqaoVV0raQYrq+4dXLgilGt2pVyan6iP1PpSM+aRjHU65aNjVAzLc81q0W1XjKdslGj62TQtmGldN1SNT16wwbdjD9y3Mx+m2iiiSaaaKKJJpr4SQcX9VKpJL/rm0qluDyTEsubnF3XJSsm0SUxbm1tnZ+fz2az0W0+fo+0vPaLQPJTwE1chrjcBoZUU1d0I5VJG7YVvT6rxl/rHOq+rwau7tc1xVMNU7FSoWkFdspJm3NLuvXos7/khcwzzyMXDnx1PsjOhNlZV6t5gearLWZq4MiY7wT5QlCvDqdtS4k+nU6ii+J6qLnx26Gj6R45Ia/ORm9QDpjPWmCaga24WqDqmKxp2rJtV3zsP/7a2+55X0dvd2VmPqjUjVAjpXZ1zbHNUvTLwmS0XkoJDM+3NDNOLzU/SmxPZZmROZRHH0UWRvRqsOpH3wwdETqZv6b6mjGTtmtmYKg1M62oqTDQFd+0rJqm++m0r1q1atRfpzhrlOaU+ZEVXV5bfl635lM5P9DLJL/RH6EC3a0Y5Vm1Mm95dXREX+xuZzNWJsX6jHqJD403nEc5fxOAfU22MGiiFM2Vs+5iSBK+eEZFf/+DEE6j+gxEwY7/NEjJFim2oGkY/fEw/vOh0FI2mp0zRBulfCGhaICQ2jNBFRt6IoBRNvqzyC8GaUIpRNTJ2A06GPUqdiNhAqFhSsREBloiA53UAmgp5TM20jVpBVNqpTlMcYNyMSQy0lA0SNWCoDZRKK0gMEdJc6GB8BEA4gkcERO3o0WnqtAiLG1BIiyPEDwKjaRogxYxiFe1pYRP3OQHCU3TxBANIZBMtFGKNhGAL3MPphzVEInaBSHaaEUXIE6fNmcCASnRCTAhbaV2MeADQH8yxI2Kc4Y0kR5BYxTAQa30V2jpglRdQkhkIE53WPhxJKLxOruTSS2SQGiY0hZaCFEuHJBwkEw0LAiRoWS4ecTPJIwXBGgT/bLZwkk8vyBAFZA+4nzU29PW13kBx5K2lOJtpP2UNvGcqUVfhLMYRA8ltMQTiHuoBRAyJUT+4kEMiV1KunB2oyJGKdGgpL+NuvMB/aUthARNmECUC0cEiI94CA0BEADCWQziGANBcwgeaQifVlGsT5sSEn95lBLl0uTsJi4IxB8sxk5FeFVAXgUkpZQe4ec/GQqADMI0kYZn0b8YaCLm5JFDhEfsopAqcSCJJOXpoEoEhMYBSnFbaPg8JhcP+AwctiBEhjKRlyFDbEGIBkrEIJCULseViwLN0hDh5JG2NKTEMdED2AYtK/r1FWRApVLhEW8lvNJQ2gKE4UAgj4BUwRErC0I0QIikeC4cApLEXHoHwaMECpmEmWgAVAmkL/AXhNRS0gQCeZhS/lhCnZqaapCXBaLvSc6oo/Wp7xze+XVnasQM6yS6/LPMIJXy861uqiVQ0jWnHpamM6XZzonZ3kdeyjxweNWs1294db/mqHqK1DnvVlebU5vcF5eokyS0RaM20ln/uV/7aNih7dw3W3NuqHldgekHqqspoeIbWpAlFQz1SqhyAFu6ZljsmKpuaLahW4plRiRTLPqv3+pXumcm9ZOH3EN7akMDpbGJiuOPev5IsVh0nVwuZzrKscn5yfaet/3CJwurN5UNvRY4buAybz3y+SBa2Ipb9X3XYQwU01JTrAXVquumYuhpW7Nyhm3rJzvaXtjUaxT3zj75xQdax1WzZtQD9USq/wfK2sNaj6Nk6o5nRe+ZrttmsKxl1//z8eLWpcOV2XKtFNQqLDy77uguIXF8wwzSLUa2I8i0lsNU3k9fVei+09Fu9sKVfhD/7SD+XHQ0BJcarDdZfsT7LHvERYVsGWwE4gMDC812T9mQeCXYdBjTVAzEqtUqGmi7mDy9q9fraEYYAsChCXpoBSG7LajVai0tLYvpWQw4jyqcoSHKo/kWA81CvArwAf5gUR4hJAIicI7AefqOHs4DHIAAcqRBUOKJnAfUwp+cnEQewMdiJpORj9YgifN29O1xURPcoDmxku9jLJVKEmcOHggEEBOILVQhQ3OsNDx7JdBGWFAFLTGHA71Yf9GJzxBoxgQ0dtEgQ0yPxBAcejQxMQEfMTj5fL6jo4MewaEVLsGUtkLQdwj0iwPIRN2Ih0ksQkskIYSDOWjptXCoFRkpYeIVFpNRgJOMLKV4K0MMDRNPINBJVGdmZigROBPII4lCfOARE5Q8Lha3xAQCEMjDYTXRpCHxSiCDMxIrnMF/IkaIFvNnMdAWP3GSGYItIBFLCFGIV9CsLwnIJQE9xSs8kVhBM8mhZVwkbvJIVaPNGUAASRGmFY9AOgsBkyrEIAB8tBFY+k6IIOBAi6rFgCRKRKHMbVElta8TMqVlEqIWmq0AlyAaEq8PeM6IsyfI1ELta1aOBiBtJarQxISZholkXtEjxKIGCwEBZjUCNEQSDkqisYlDKhFGVTqdpvZCBfkswKLEBEjvZF9aDAhIBxkvNjfcpiFKIBoS5wb0oEE6K0qiEMQTnhBBIMOsgI8MhniEZlugVgREMla2AKhlt8GKCGNFJj+PVNGFbDYrk1/6giSPkepYHkOzs7OMAlUNjRcHOMP86ezspITGB6zjTKN6IeASYvQI52WwpJXUvgqiSvpLE1m/MM9u4kxggpLDi4ZEjChB4DAcYgUhIyURhqY7pBisOxoiiXtstt3d3TLzBTSU4NOQvQgZ2vKInzIKYkU0CAd5MD09TXNx7EwghhL59mY0U9KE5o3qVwI+AkCWm5iAKSV3MDSIdQ5HjnjRgzAl07Knp0de/pXzXbZWgHsw6SDxQa30CH5sKrK1mP+04hRABgd4xDStYMIRtfDpHWhvb5+fn+cRK1QhTK3Iix6aSAkT4MBZljZtsdvV1SXzEGCCto3qHztcfgmwr9naqD/34PHd36yNH1Pqc7qh2JZmGWxebrbgF9pVvaXu+l5t2i4XCzPzLS8eX/KFp5ZMO6t1Usq6E/qWoejpQOlXRzd4O/qD0Wxghzn12erJf/07v5Be6u0/WRkbvd4JV/gGM7HG4lV9XfULamCGWl1RfVWPTqAoCVYMU7HJhRUbMroiczSkzKAtqHROjKUGj7rHDjjDAzOjo9PFypSqjFRrFeZcoK7o6Hpuz6Fia+87PvHvWq68atIPHFZ3GN2S4wRY9V0v9JIEWLdUK3oHt0GaGm0rtm6kFT1jDizrf2lZNjhy/+jzf//UWiVj1DRHzx21+39grD9m9Hh+2qu7oVsPPC6U81vWHP8PH529sn+4PudW591yMXDrZtVBxlDLSvTm66yabVfynVU10xK2XN225K1OeF3d6wuVaOcK/LquRW84bwzFpQPLlYWKS4TiUq09HJCVjw9sXg899NDhw4dlH2lIvBLRVqHrbHC33HLL6tWrkaQ5bSEaEq8EVbIpQ+/cuXPHjh1sTPJIQ6yzf4l1dH7wgx+EiNudK2grptlkv/nNb7Jr84iJxfwBGOIAvvvuu7FFK4nA+dpFP6Zln4WGED4EGysn1vDw8PHjxwcHB0dGRvCKbkoTcViaEMm+vr4lp7B8+XIcg4lOnIQgdBIuSpTDlGBShQY4c3Nz3/ve99AvAguCe9U73vEOji5pAmTEhT4TqBIfoAkLwkSJjoyPj588eXJgYACa1BdtcmESVchAczrSIw7+lStXrlixgpS4tbWVs1lOKbShVvpOibwEARqgRziRE7Eb3CcYU+JJ7el8mkDAlBBxDG/cuPHmm29GBiXw0YMYJyViOEbcRIN4C00tLn3hC1+geaz11UD42muvveqqq8RnKaV5Q+KVQCcl/oifGN27d+8zzzwjHT8T6JGZL8q3bdt2ww030BwTDYlzA+YwfeTIkR/+8Iec5XBkyCSquCEEhpYuXXr77bfn83lp+COG9Bdn6K+ECK9YGj/4wQ+4dckjJVUILBZkgJhIoorxZW4DxpcpxzRri8G0REYCm4SCR2lOKaMZqTsDyDNw7FTMOpzBE2kiPr9+SAQgpJtr16697bbbmMCL+XO+wFuurffffz+XRUafEMGRSdKQODcQIuLJcpaosoql5IzgHsyqEeWEC8+TK+mZYFru378fMRlZGRFxCUh4mfzXX3/9WQb9AgLrYlQ8YaBffPFF6UVD4pVAEnnxjQ1h+/btEHh+vvFEP4v0iSee4FKOOaaBuCH6eWQVUFLF7CUaW7ZsIcI4Kc3hyyRZzC5r/8tf/jLjkghASITF3Nve9jY2ZKHhy+YDwSOGmC333Xcf5WJxuFDAKJ360Ic+hF2WLebwBFd5bEi8EhIl/MTzl1566YUXXqCPPC7mp3QZ4uqrr2awxBwdhC8C5wj0i0tYl0DBAYwOpxLHLicg5yAHImAfwys8REyGjE4JzX7Lgcje29/fzxFPFseCAmwvcsQjTFsIsSIWgQwQfJxnOZ84cYKqM0EThDH0xje+cdWqVcjDoVxsPVKLWlyFRgyCTrF+OdZnZ2fpCIagOesle5Roo59WeAKHLnCXoEfsXWwFdIoOMv2olT+yMJOxjnKAcprQ08X84cJ56NAh3KAhjzQRSVzCNEyJBps8hxcdhIM/qEUMGSSxi3twqIIp8Qdwjh07xvkij68CwuDjH/84YtI7+oufjeofO1x+CXCo2+qYWn5i6MB9pdFdXnEcjmWbKYPZ5qQzXq49sNodRQ/cebNStOaKqSMzG/7ke12jpbUsLxLNwNGjZFm32tzBDf6O3vpQZ5gKM8oRfeptn3jTyhtTw3PakUNb3HB9TQ9dpaobZY217LZGvwPMqol/VIl1ZxpRAmyEhmZaSsoMo8/e6iTCth62edXO8dHU2GDp6N7i0MnS5FTRdYZrzsDMtK+SwBtdhfz+wyeV3jV3fvTfuKvWz+uGr/he4LrRXTH+Ti9cJQGGE7092rQ0U2cBGqFGKqxrWMkoQXthbFn/vrxT3PuN4d3f2HlltpDWMvNa2wFzyaOptSf1rtCzfMdznWrgzyjByB3Xzv/b946s7TwR1BS3EpTn65WKVqtnAiejl9QoTTZUq0Vp7XS1lna17frOFXc5wba62xkq0YYSuAQuSpMbQ3HpwMKW3UpWYIP7owV22UEo8YQd5y/+4i+ef/552bYWBAPKSczokkCSVnEeyGZELxoSrwRVKJejjmTm7//+72GKOarYwqDRBo3MZz/7WWIiDc8RyEsXOJP+43/8j8ViET0S2IbEK0EVwtzk/st/+S9km3gFJ9mpzx2in1YQ0gUAze15dww2HDolwogxxNI1SgE0dmlFEBDAbQ6SDRs2bN26lXQOJ4kzTPZl9Mt5ILYSnwHH8Kc//emjR4/KYXAmaMUZ/Gu/9mtr1qzhkbaiYbH4AKqAjAjWmQ+7du2SpJcbEoYAtQAHkr6gVnSinJIqxNatW8ehdcUVV6xfv56eCh8BSuTRIDQNUZJ0TbRROz09/du//dsczLSFI1WJJAKYoArOsmXLPvnJTxJABATiHl2AEA5DQFQRhg/NVf6jH/0oqqT2VaDVT/3UT73nPe9hFOSv2uJko3ohUBsFLh4jLgRf+cpXHn30Uen1mUBGOkWJM1x577nnHqYlHjYkzg1owC5j9Ld/+7csAek1OokPwaEKAeYAksyrj3zkIx0dHdLwRwy8omuUuIRvRImSlOCP/uiPmFTiJyWSlNQKfSYSDZQgjncDSZ7GVN+8eTOTgQggLwk244gJmQAEfLFxoYo7E9uUvJgjU10cbki8PuAP2rCOQvTffPPN//Jf/kusnO+4LwYmPFfYz3zmM6Ojo4y7ZE2NuvOBRIm+Q7S0tDBtent7CSlJIAS9kGVFL0SMvkjDV+GrX/3qgw8+KH+awRM5O6BlLCQO73rXu9773vfCkQGN210soB9gmis1h8XnPve5p59++ix2qaKz4vMb3vAGMjeyF5ovJr8YiNJTTz3113/912Q+xIERhylxwwS0MEUzpwC7WVdXF9svtTJd4Z/FT1R94hOfYKozAcRhFEJDoBPiV3/1V7dt2waNEowmMiinJOHhHCGXY4AaGi8O2EtJk/74j/8Yu/gg/U2CcCbwDTFkmEJf+tKXfvjDH8rEo4kIvAoyUjS56aabPvCBD8iL9ljBnAicI7DL3YYVRFu08Yhmwjg2NkYezvk+PDzMwQQfJvKy1rDFEFAKTWepxXlpyyLinGIUrrrqKrYp+LRKHEOYCYBCaKpoThUEfDbJnTt3itirgDySePgLv/ALdFn2KwCnIfFKoFBKwOyij2wXHB8HDx5kx5CXfLGLToAMCnFeYo5Owi7ThkdoukNiz3WFbYF1gas0oTmdpbkMrkQvsr0Q/uZv/ubxxx8nDsgjRkNKmsCRIcYcBHrI8D/4wQ8iIKOJGHxKGvKIGKXEU5hgx44df/InfyKGXgUk6fuf//mfo1k6hTzKIRoSP164NNnFWcA8JB9TjayZyptcVHTHV0LPDX1PVXxT8XSnqjh1tiqy4tC0a2a61NrmdraFlhG/ochIMUvU6C3HQSlQy1q6rGVKvlIqu35dO3bgBNtbe4EBLQfhrBoGumrqSjQpFTX+9uWQZXBqR4h+E5jZTZDid0rrvmkEphp9HBmngmoQBpjMTOnWpJ2Zy+THSd1bu2zFbE+ldN/J2kaOiVit4ZWRSsUalSjTPvWPxDf66SagBrHdyLSGRxGFubKuVfVQCerKxNCMpaYswqKbFSNfMgqanbdTGRahYZsa5lKmZTudrabhhV6FNRmYKTWTU02LZN7VDS/6zjAjWp/1WlCvqm4tHQatQVBQQrb1aBWp8rln6XITpw54obkTCAEn2j8WAlWyR7Ajs3WyGck+tRiYggggBg0BOBtEidhlJ2K8EJPDPm50fpC9D384IyHEinh7JphLgNstmyNtkZTOiqpzBz5LFyjpHf4fO3bsf//v/81ZxQV6ZGQEGZRTK2LIcIrQSjZcAXYp4QPiwP3j+9///uc//3muZUjSiphEk98w6BomxE80QIgDwmQrp1wQ3DZQjgbkecScNI87sQDELs4gRt77+7//+1/4wheeeeaZ48ePc7wxQ2iLVyKGvHQHOvGKR7yiv4hxUfj2t7/9Z3/2Z9/5znfEDZqIGCWtgDwKXxQmpYQukU8ISvg4IzohmIoPPPAAVTSBSa1cQaCTOOMSDcUH+iICi4Eu4ANAg7gH4AtxJpAUQzhA9GZmZnAp1rQwUCutAE0IL1crIibazh2Je9I7gDYeUYsVeSQa+CYWLxXwRAgck5IIQ7xqfP9J0AvpID2SfolCiImJCa5x7AN/93d/93u/93v33nvv4cOHCQsjji0aSnhpdZZQII9+DNEEndBiTqy/fqCfEp9RLqMD/RrGfTFIqolaiY8EFk5s/DxAQxxDAyW75dGjR5944olvfetbv/u7v8utkbsyywe1soiwFdleCNSy1sQZHmWWypDJypU48yihiNpcTGBdLJKocN1no4YGcacXgLgNaMUKJVGU2Arz3MGeIArpNc1RAuALkwkJk+4D6AMHDpDpySZMLWK4AcFjrGwB0C9mEU5CSEOaoIpWmUxGjPIofEyLWgBNE+kmkvAvKiSrZNpgVJbh2YMpHUeSbHNwcBCCA5Emou1MIA/oJsJTU1NwmHKEpaHufEA8mbocoGjDbYLD6cwR/7WvfW3Pnj1zc3PxGEanP2IYosQ9bOEhj0lUARqQxB/5S+Vv/dZvMb5oQJhooIEBAokwDWWSSH/hRH1bCLSSlSi2kId59pAy83EV5fl8/hvf+ManP/1pTmfOenmjNRANaKZkP0FSaJRLTyNfY2+58zz33HP0iHsCZz0hkkMZiM/IQPAYW14A1IpOCExAEDexiCdw6L7MluhVhd27qQI8IiB+AvRDyyN6BMQ24Z8J/EQP8qgSDvJwGm792OG8N6yLjOh7r8hENS1jWOTAzOIoHXZ99ib2xOjXgJ06WVzo+qFhKqlMYKdr6Uytv8+0rehTlPF7h40wzi0ZxpqedvR0LfqGKm1+pjI3UfSqbjZtZtM1lQRY8XXNVsOU4htkoZrikQNHXwrVQPy1VFrIP+ashl8xmJNuaJwYn/n6o0/99X0PPjsypazb2Hb1TaN6rmrkOls6wmI5Y+iFtGkrQT7+i2aVlF2NElyUYyH6Wunoa5/RG2e+ApLPUFfj3znWwyBUZnStZKiGW9EO7j0cOkHoB36ozWnZWTXtGxnTtA1LN9NmSA5s67l02JY1wqrrlUmnQ8PWUhkjlVE1M9AM9hHPMlgGiucGtapSq7CE2sMgE4RG9JvDajTXWRuUDWd+4sH6j/eQaIEQGbYAtmO2yHgPWRjSkGyNKxHC7DKyGy4I2cUIuGxbcChpFU3heAujOUw5Ns6iZzGgB5dQfv/999McyOYurp4JammFS5xAiAnEh/MCqlBCR2Qn/Yd/+IfPfOYzHAb0CJcQ4GCDT79wCTF6B00rug9fQiFKIMQHqRoeHn7yySc/9alPcZWXTRmdKEEhSpChSRLVRFvUt4WAWgQkShiSJhCLgZNePgf+3e9+l1ONc1E+WiYdQQ+AELcRS3yAiA1GY0GQEaMJYrjN3eVLX/rSf/7P/3nfvn3Ucp5RRSuAvNgFaKBMOGKCx4R/ugAhRZVMP0qqmI379++XK7VwkExGVppTAuzK6MjjgkCYtpRA+gtBQ9F2JqhCAEKEBwYGhoaGsNJQtxBEJ4DgMkRSgfOi7dwhwSTa0KhCLaWMEQR9lAjI2CEZN7oEkG5SJo8CcRjOqwjKsyDRQNjpI2DKoZ9uwgFMuUceeYRs7atf/Sp5Dh1HmOVDKX8mi5xYCKKEElqihzk4Yvf1g1FAeeMhngMov4DjIpNBItOwEYerQZ0zcEwiiSqa8yhzjMA+++yzv/M7v8P+ySObA6XILAhUiR5oNIhy5DliWKTC55FQQ0jYLyowyqoUmkVKTssQY10cOxMIJ5sMwpx60vZ8QdeSGMroAJmulKxiasm48IQsArEHHnjg0KFDCEPLJKQVMrGyBUCt6JEgw0FYrOC5nInIiDAy8ijCQCThyOPFAyZkrKGTgAhnMSCGMLkWOyShAMjHyhaAdASMj4+fiN82nFg5L9AKV0kRGRQscrL8t//238j0OJ2ZuuISpVxaIFh3Yp1WAAImw4EqrIPYu2j5MxYjIyOf//znSaQ5I+Rtw0wz2QREkg6igTKBND8TsohEOLF79v0kl8vh9vHjx//dv/t3f/d3f0feS1vxHw2iVlRRyt9EsIJjMkvhIyDm6LsQe/fu/YM/+AM6hTbpNdusBIeuCWcx0JwSzQAa5TxSEijpHQHHOtv4Y489hlo5JeEzLojRSuSlrWiDODsQQwMQu8JEIW1/LHHRN9bzRajEu4CWseysnTbslPYoOr8AANDkSURBVGYadkAGG2ier/pu4Nb96GXMmh+ErmkH6axi2NWl/XbarjPBFZ2cTyNT1q3oB5XcMOWZBcVOaxaJrj47MT85PMtsam0LDGteV101MALfVpVMbBzTHDxymZOfJtLqauiSlfqK7pGah07If+2qkT1Qdvc7ypCen25d6q/dZmy5cczqUtuWL+ns686kSX1XL+9PRSpYgR59iEIdvb6Kc4pOrh1lv5qvQsjmi4AR597YjXJm265nsqFtZMeGi2PDNZ3LhqZ5qj6lmOOeWfUVjzzXCBS6lbG0tNaRs9p0VZsPlJLi10MvIAK6nTFTaS59vqo78evA5NVR9MqV0DTagjCLLVYK053tl4l+Gc6HSwgCwi4mG5lsc2RBjbqFwH4hknv27Hn55Zdl32nUnQE2L8KOsABJ5NkWKdluKNnO4COGA+x3jWbnDGly8ODBwcFBlAO0sfNK7ZnAeUrscvbIDQO8hsQDQ3JocYv63Oc+9/Wvf31+fl7OS/pLBxGQqGIRMYRle+UxjkR0SaVWTlMCDodago8wTDb6v/zLv/z+978vdxdq6RQ0BJqjnftUMkbzhD4T0laaQFNi9ywHJHZJxv7oj/6I45leiD94TkO6hmMSYdGDgHRHCDgAAlcpEZbDT5pPTU39+Z//+VNPPcXVBENIihJohFErtFQJAfNMAiQCxE3cYwS5mn/nO9/hkiqewBS1AEl5xFUZEfm7vihZENQiJuOInwAmj1J7JhCmxK6YZkIyM88SZ9QimfhAbF988cWZmRl5PHcwXrJ2pLPiofiAzzwCeWQsXsP6uoDAwyg6ca8lpLgtVRIHqhL6XIAkOmX6AVELH5rIQxPVb3/728y6559/HkmWD2VbWxtBEw1nIvarAVk44ALGTdaggEe6jHLp+AUBHZSooh8aQDP6ceX5QTxEQzRm8WolgFKyRdx7773f+ta3CA5VBFyanAkGgjDigExROJTQrFxaiQnBqx4vErCLFRnTAwcOMEOgz7JO2b7YWxDAZ4QPHz4sy61Rfc4gSgRBSgICoNEDQSnhxRMeCS/gNNmxYwcTlbDIECBwFrsyEOVyWXQiDCDwHz4C6JFjEQeo4pEmIgYBHyvQka6LCZwhmJRiTizijNSeCYYJGTrFTYP4i+RZzncEAD2iIZswAYQmno3qcwZGCZ28X52d+bOf/Sw5MBy0SXiZBhJJgDw0PaJKmkPQR2SgEYBGADfoCGIowbH777+fa8ORI0foDjJSG+uL+osMfOaeWBS1Z0I6KzoJLARtz7JfUVUsFskk/+f//J8QNEc5TJqLdekFDkPDxCvUAjk+iABeMRCoQkyawBc/H3jggS984QusEVFLLWKiOTa+ABBDOTLoEaM4AB8CJWJaXAJc2BgLxBJ5kaQKGQjhw6QKoyKwIKiiCaAJQwOHhmeZV//cEcX0cgKD5EVTw0hrZs60SYDZn8gTPUbM8wNyYM8z/KruVTTficY7hYxe7e2sZTPTZMoqS9HOKlbKI1lW9JqSVczW6LKqeKgbPDo5OlgKHL01F6TsOVWtOn6dTFLVou0jYKroLok2dJyLRsHBBIgnhBYopJJGoNu+lbnurXe9/5f/zw/9f/7D9jvf2bJ+a+uGbUFbt9fWPWvnzJ7+kquEvqY4zlP335eKfnrIU8OAjBd9sdq4m0ogP4p02mvOEaKXiBXftuZtveSXjeP7JknMWUiaalZ8fVZNT/km2QSOM5M1w+QgSJtqeybIq25QDf264TqKU3cVNbBsjRTG1LHlqWwIRtQdz1fcOs06lbCAghCPyIsj70JFfS0Xgh9XECtKNhFK2TjY0SAWA7UI04pk4wc/+AHysoMsCJGEoKGUshsKX3YxKWUPjdqcD2Tv27lzJ83lagIHDxvVCwF52SWfe+45hKHZ3KXq3IHDuVyOvf7LX/4ySZ3ERE5o6ZFs30gSHHnErlQBCDoLJxN/ByzNeYQpXWAjhsn59L3vfe/JJ5+ED3BSuiYBTKIar9lF40YtQBuS+CNb/FnG69ixY5///Oc5ZpChO9jCopiQww/nk+biCZoh4AtTHvFWzHGC0pZ7J12Tl4J37dqFZvoCRDOtku4kRKTrFAETSC2AQ0NKPME9YgtBTstlglQHQ7gadTuWAUkrIK6iSuIJcRbQilI0UCZ9PBNUISMKS6USd2scgx+rWQBJVdw6ApGX19POC0RYrgjQBEF04gwxgSOPABoZmZCXBBJzCSC+ydBDiG8JonE6NQEWhIgJGqx4vgE46OSROAB5RBv34L/927/lugkNZ2ZmhqkSK1gAIgPQwyMltBAXBMmch056KoN1QSBxTnYemYQ8RrbPB6KKUpzE52TUmHIIEEYS4G9+85sscLGyIGT5S0Mek2GiibgqoQAwxeJFReIAGSb3aQgcOMv+Twylli5QMpfknaJx5XmAJhiSPkIIJCwyV3GMR0YKAXZLajlWjh8/LsmGxOcsdmnOuIhaJCWkqCL+PLIfYgUaJuMIkIcWeSCRp4zbXVzQC5xpGI5Ny6AsCDynCYkokadV4vliQIYSnYDxZZZi4jXsezgpRxjn77333js8PJwop1ZCmpyGMjRU4RsccUDswheHEQYyNNRSBZ544om/+qu/4hYR3XvjJYZyShloNANWClWRTwtBHBDTSSnNFwQ+PPTQQ9/4xjfIwDluaE4TmFiJpkV8kkKjAZoqTFMiJjqJCY/0HRpCOgiNAAopn3322a985Ssc8fKXJqYcwhCR7YWALQkIpQRHpgQQZ2T1UcJnzT7yyCNzc3NwsIt1mqCBKjg0oRQ9ogoZysWAsAAaeUyczvwxw6IT6FJBU0h3Q0dNq5k23UynM7qVcnSr7HpVxwucUA9Cyy+bzoxSL6qKYxiB0pVXulsmVvSXtdRc9LVQVso1c0YqrVh2SWl11ZaCFvTYQQF+VZmb1OfGnRbb6SxUorcZM8P1kmc40URTlKpSres1FpoR6qHvampohgorlZUUv1qrqdEa11iLDjO8paV/0xWdq9bodk4zrToZ6rL+/B13tL757UH7SkXNWX4wsGvnc//w1Vy1ZDCdVCOMUmjN1z1Sek1xNT8IPd/SDVVhs4i2hnhpGaFXzqSm0kYxG3Y9+t29ihsd1XVf8fTMSFkthRm3Hmo136uQsWp26BcMvzcfGl6xXnHni0Eleou4yuo0zDCddi3bJRqeZmi2rttaveZy+OYKK5wgR5bsKUH8PnAWBucNG+5FP2v/WYCxYJehlEGhZB+RxwXBrKCkieyDe/fu5YRg1GAys5IdR2R4hMAKnKSUvUloBMQcTOThLAYkEUiEeYQJzS45MjKyf/9+HqHFLrSYANE0js8SqYWOu8k9QDt06OX5+VnqcRP+ghDHxBwlbUUnJfn/P/zDP+zevRu1HCHs9cQBPo8SScRg0ipmsstHy0vMQZNa8sgOH1unX6ilR8gyo6MzFbscUV/72tcIslin7vRS3BPinwSSeAWg8Q0QTJgQMKHpAsc8CSqZGL7FQxc5AxG71DhdKKUhPogq0QwBh1LOLZhEg0OFRwiSUqmF+OIXv0hijyo5csSlxBkIJOWRWuFQik6R51GckSaJGNF++umnp6ampEeJV2JCJPFHzMGXhgtCRkQail0AweMZiDZMaqFE7GT8XdnEU2YdSqDh01z6hX6qREA6C7ircd+llhM9UnpKWARiQwtALOJtMlIycDSJexH1WkpUSXcuCcQN+kIpbpzyPKoCMIlVFIjGGicCyDS6wz/axvzGWERtTgElEi6UQDS4sU4xNDExwZ2Pmx+13DWZJ/ABMqhFDBmGAw3C51FKqY118tRYvBA8soGwTsW3c/9HW+kUQ8Y/Fhp6XPe8X6FaDNJx6QjxhIbAKqAXAjgEQa68Ig+kSmh6jbyUMGUOA6poC4dSah944IFHH30UAWhqxa4QCFBKW5ogkDBFJrJ3KiGEQIxaqi4qsMV2xLoj6yCVZQvCqHhCFXxKXAV4Lg6f/jg0NMT2knQBgiqRgUaJWDkTCAiBTCIcB7Ux7aXvknvgBjKTk5OkE1iBjxinrewMC0K0SS+EEKaoRSG0QKzDFM1wxBkezwL0MduZtxAygeNDCiWvmN6n/VsUcihgFBpn8BBCPBEO4BFILc6TyrKE4UAzfNJBiYmETvqFAARlZEZVGV/uBjQRVVJK38WW+ACdMEVAlEC/+OKLpHMMhMjDBCIgamHKoY8zPEpDIWAiQ2cRgJOMLM2l+3Co4rDgQJTPootOVIktSpTQKnZP/i0AMUopYWH5Ii62xDQEj+Iht7Xvfve7BBMmytn04Mc9wm50IYFgQHBctiaMyoCecuAfPRGdscUoknLGQR88eJB7EZcWugmq1Sq7DfIL4lVKpLM8Avg8wgcJ/+jRo88884z4DJ/wMgd4lEChECa01Io/iwFhBChRC4Gr8vhjica8vHwQfTuUr/mKbdgF005Zlk7uFn2XjUL+60d5nWuEfiao2V7NcKqKqdkpzWvLzizp4SpZ0jO6YhnRG55NK9BT9VS+zLOeSqlai2lkAvWJ779geTlbreesim3VnepshtPOj1+ZZVtkzTNr3GhJRJObqRZ9S3P0Sd1AiWYP/6c+8iQMHE2thn7Z82uu63h+ti0/7Xvlru6OG2/Z+q6f9rqXWkv6g1z24YcfnBgZjl5ljdcHU09uhuTLhmakzQw3fAx50Sva0bxXlXom5RSyTspw9j2/rzrldOTy7A81IzXlGbOuXnFVxQ8i35jfVScVhBnVWdIRpK1izfErhKWmOXVy4MiKYflW9DnqUDc5caO/KhlmVjcKQZgOlZSiRR8AZtLjThR9NVrATbwGyB4hB080T8Lw29/+9vj4OARjWi6Xk30kHX/dRdzoAgBb8XYaKWfv5vCAA5+7LGnDXPyNFDxSG43yqYMfAh+QxGEkpQlVwueAPHLkiPQC/oKgllOEMtlkxRDlfffdxy4vnshbrSDEOk3QD1pbW/GWswEafuK/yIg2Wok/8DkqEBb90PKq6ec//3l5MZbmsVMXANIXcUaOLqLxrW99i8xNvv9WAkh3ALWYxgE6S4nnlPARwHk0yEGLt9CiEA34LPOE4DAZ0EAV3UQJc2bHjh0S2ExGPpdxYSDfaYna5G6EdenLRYX0DouE5fHHH4eWCNNfPJHRp5YSYWQkntIWIEkT7ltUERZKEaZETFr9RIHoURIWCYLEExANymTuQUPwyKQipDIKUft4BckraSiBZnL+8Ic/lJ9hQyxRS5UEnDE6yzxBHiAMIOBgWqb9eUEGFHOihBI9MKX24oEuU2JagiadlRJn4FBFCQ2kjzxSFotFxGieVPGIEkoECPsTTzzx8ssvo1yaJ0TyeFmBEecgoDs7d+6U96HAxFW6Q2fhQ8uwIob/9JRSCKEl4ZdWNJGqWCQiIhsXAsQZN0iA5W+7+MkEfg3z7UJB+iiHnawX+o6TjepzBqGToBE9VFE2Kk4tZ9EsMoAxYhXLe6yEjxgl8pwysrfjBsMKAZ8mPEpbmE8//TTnC22lVgTENBp4REbGkVZABCBgDg0N/cmf/Im8qxzhpNeAVkkpPuMMOgFi9BGLtIIASXMIJOU4gCPaaH7s2LFHHnlEOgj/gkC6LL3DIqYJ4549e/78z/98fn5eMlLxDZ+RkVuHBJOZlsvl4NMcphDiufQaeWkFUx5pTqckyGjgWvXggw9yK5NWxDDy6QLha1/7GncVNMvcwIFLuC7+ueByu0BEXwQVBkYQGnYqq9ukv1oqrecyumGSpPquEziuyU2SY71WVWtkn47qe7Wugt/XHliWHwZuLmMauq9rZmDZ9XR6VjNqRlYzc23pVIeZCmbU0UNTilPvaLdSptOS1rN+2ijq8XufvayXalFaDN0KNPJC+SOPHr1BOl6Tpq6a0Q1Y0+P7drSIU3aNU9Cysvkck4/HkmEOMfs3rm+54432zbesuOsd2+56p9XSEaAi8EmpyVy9IPQCPfBs37MqTlB1PTJPdphQ18j9A3/KNopp07eU4If3/yAd+jkteh/sRGgO+UrNJQwssrpTn1XcslIrKbVqSq3195AkzNY8v1K16tFbxBWnFvpBdHSROxCM6JPAoRe9gm20FFr7FZUdLVTDIPpjpURe0cPoO6+beC1gs2OGsL0ScLYe6JGREbZvtj+QzWZll0dMahvNXjdQK9pk24UGEHiSfNQHiAAlGzRNoJlR7MsQOEwJn1okocn0uF7IVg5zQVCLIUppAo02+GRZTz75pBzAVFGy0UsTIPFhX2brpwoxatvb25csWSK/B9jd3c3ejRgRo0QzRwh6oLl4SejY39GAmHy6le6AhoELAQkFhsQNLrLPPfccrsLEZ2rFHF4BXIJDMOkXhBw5fX198kMIS5cuLRQKuIoAfQGI0RxJ9EsTNEiUoAnL97///ZMnT9JraKrQdkGAUXnrILMRu3QNE9htVF9M0GvCMjMzs3v3bowmg4X1hCaSyXSS4MAUgua7du0aHR1FPg5h4y8U1ErbnzQwK1gLjCPBJLASIsZUwiITUiQJL9dcHpm9CBBbODThqgdBQzjMhIGBAdYR55eEHT2iilpw9klIrYjRFmALDjob1ecMvEIJXgEIHBCm1F48YA6fxSL+43xPT09HRwcLP5/Ps3hbYnDxxRmJM/JAfjcLjvgs3adWlhUE13cmPKGQSIowhJiLjV9GwHk6ODU1tXfvXjw8fQIAODwK//RaGvJIWzgvvfTS5OSkCMeN/jHjQlisvH6IKk6ob37zm8ViEdOnbyk/esi6o4TGDVYl/ZXH84L89YHmaKNTEjTprBBxIBtMAM2CZYIhIFWEHZpSBBhN9IikVIkYHOgXX3xxfHxcHoVzulEIaStMgICAVl/5ylfwFp0cakxv0kKRkY2CXkDDl0FBknXU29vLsqLkWOzs7ERGXEK/HOv0mrSQQ1C6TxywjhJS04mJCRG+IEA5JvBNuglBUvr1r3+dSwXdoS9yPiIpOxK+4SGPtGJPwElqubFwuHPKr169mk6JNk55iQmPQPoIaEhtbDz6bjwiL9+TR5UYuiBAG4uCbRz/8VPuV+J5E2eB/qlPfapBXi7Q4+9LZiHNudUXtHBcD1xyxjBg1kbfAo1A/A8pNwx8j6lmkeTptbB150FrrtKSsjN+/DliJrurh4ZX7g0q7UaQjr7Gqj45X56cH7/+ls16ypwsco9wg4qTtgI7VVWVouZXdKWqqGVPmdXNChm0EpY0tazzTyuZetXQS/zT9bKlVzStHHgzXONVtWTb9Sce+25/f2HFup5UTqmFc+kuu3VZW9fq7mXrl6da9EApa1pFU+dUtaipRTUsayFX6qJpVQyznDGqilIO1LKhTRfskWU9TnuqNnl0/LGvv6gXlWWFgqZbs3bXsWp6Sm2v6+no+7CjP2VptuaG7tSG/upVayZtf8iPJrxm6JrB7kfSawYm+0moeXWDmPiBFyhZJ+jsX3tztmOTo2VU0l9CGX3dV/zSdPwUj8IlBsPHVgWicbykwAH2rx07dgwNDZ3FGRFL9jvZLsmBV61axVVJDmn4iLGty11KmlCSqe7bt0+UJ6VUxbqV97znPUKcCcSIEsqh2U+lCUyuMg8++GByqU2Ah3I0XnPNNVx8eeTUofkpi9FGLzq3bdtGFePQaPlKiDxINnr6iMJ7772XXnPtFpcE1PKIXYTZlGmLfs5FTNxyy83XX3/9TTfddMMNN1x33XVXXnklSWNXVxdJIPIcP5jgUBET8RkTWRQ+Orly0RFCLR0/1YvoZSsSV84bcWBB0NPbbruN2y100lCqoPGQkkH/8pe/jB4J2qnbSDS+POKAZTV+VQhOa2vrrbfeeuedd27fvp3uADpIj9avX49mXEWSJkQV92gOQTQkMswKyWcYMvq7du1auhlbbEwJIdBAyVH39NNPUyacRECIM0EVhyJ2CRe0jBpuY0JaUSaquFzGjRZESHc2b76i8RRDWp2BiOn7UWQw98gjj7zwwgv0ER+Qh0nHEcABwBphcLmFiA9wqIKmRBI+sd2wYUPCgQCL2P1HjI6OcOF45T2g0YS2ooELGTHBuvB/9DizFyze559/nl7LI9FIOhvPuwhcvO644w6WzNat27Zu3XrFFVdQXn311cy9TZs2cTkj5tznyHUhkhVE/NFDAFHFI3p4RIBbJmuWkcUQTAREHjoxffz4cbYpJiqPQPgoEFWUPGIXBzZv3rxy5Upuh+cO5NecAo+U3JWZIfiC5tcPfGMVP/vss69aNRIBCDiATekd73gH84FeAOJ51VVXQVCykOkXmTDLlgFidGgLCCndF4WUhI75JlUQDApTCzr2ojGUlPv372fbF+arIP6AdevWMZQIJ5yLB0yw+TzwwAOsF5kewkxmAt0sFApMkmQ1SX+ly4wUBItUphDy1FJSxeNZ/KdqcHCQRA61ZxFLgE6mK2A7ZVYTn2RCNiReCRz79re/DXGmgHBuvvlmjpsFa/G8Uqk89dRTMmcaFa+E6zq4wTKUOc9xLxMYIp7XZyKqPROMNSXnBUYFjDvABDSlOED3eYRmsDjfiRsywhGBqGX82iY7qpwv8GmFGARVMiiSJm3ZsoUjAA5VIpCYkyNJmIAwUiL53HPPPfrooxAMQdKQJvFSjQBBW/iEhZl/Cwf8zTfffvvt1157LcuKkqONvQsBFhHy2MIT/GFlYRGdcj7CB2xfTDkWEXweaSV8Ac6MjAzH5AKjgzCOYZSdJG5IQQkvCpe4Cs2cZ1vAVR4B1mmLJ3QQMc9zxTFhsg+8+c1vfsMb3kCP2BYIIBxGjWhzvDJPyCjiMDTihttEQ64rhF2CxgWJqdLT04MA/NjZV4ORPXr0KAKN538KeE4Yh4eHlyxZsnz5ctRiiDUr+sVQUrLiOF+k4YLgwnnupv9Z43JLgKOXQVXNCBXd1Ob8+u7QH7WVqu47pHWeG7h1zQ/0ULOYv3rIuCqO51gpw6nP51tX7DysjU7rXmiTfVCnWWY9Uufk6uUOW21RqmnFLVarE7Olq9+w3cynjUy5Ujvh+ePpTDn0h3RlwjTGzNSkbk8Z9oSZGtPN8aw1kzEn08ZkyhhP62NpY8zSRy1txDInUtZkJjNrqKOZ1FTGmty189sb12dXLeeWPxboo54yoqSmrfS84w5o6rgSDKrqSU05qWmDpjJkKCOmOmLpI354VFMG0sa0qU0Y9nQ2PdKRO95XcPJh644f7D+6Y7RTz7WxGWmZEWPJCbe1pLU60XdLB4qmGKplKKWscvTNN+Z7C0OWP614SuiFusJN2jDSvm74hq4QUM9T3bobBvwvV/T61m17m5Lu9VQ7+sYtwhhtH9EHGhiAmF54Tf4owfJL9pEG6xJBdo1zSYDZg9hxKGWb4/YJzd7HRsk5RBVi0ilqkQeyH72eBBgZgCGJFeYo0c8GSgbIli2PkVAMxPCE/fpnf/ZnH3vsMTZlZChPeRV5iDZOII7k7u5uWjQsvRKoEg9pi1E4NP/ud7/LxgoTmlrRKWHhGJBTTZqwTdOpN73pTRwf7Nft7e1cPclFORVWrFjBLYoDhlSQOzfCKMHJU+di1BygFlWAVtw5IE73CsnXnADjrcQN/z/3uc8dOnQIWnrE0hA+YsJxnMZr2hy0v/iLv8iFjLjRCy5V3ABIruQFJW7SHPwcabiEXWlOiSoUSl8kVnDoOMkeMYFOvAIQ8vgaEmDEAHkOlw+yFLEOaCKtKBNVFzABRp5e0OsvfvGLs7OzmMB0ZDKeq3LJgHPDDTdwz+BmAI28yEAQkHi0dW5CXDsYGvjiJ4j1nw0/fgkwF24eCR3jePfdd3P34tbNlGMJcOdm7QBu0swfpiI5GzNZNi40sCiIJGpZShCEhfijE21M4IGBAfQwV2VuyEhhC8nIicUTYBETJjfCd73rXcx2EvLzAt7SF0oSCR7pHRff2Ow/PcrnAnxbMAGWKiFgshuwL+EDa4Q9CjfYAyn7+/u5RrNT0UGu40RJ/npISGU4ZIxEGyGCZq7Ozc3RFzQQw6RWwnW5JcC4R2RYpERJ+oKf4rY4zAy5/vrrmTnsIXQQDrWycdEcAgEWOIsUGdnH4FOLhrP4T9V5JcCiEP1M3dHRURIJ9klomA2JVwLJi5oAc3IWCoWf//mfv+mmm2QOM+IyhxfBlY3/vhI0YbjlD1WEDkBIpzAt1nkE0NTi2N/8zd/IHSMREIJaSlJN9rSxsTFRKA2T5gzWzMwMxx901I3TrADE4CezOmk1Pj7+1a9+FdNMEmKOaeYA+qlltkPLDiMbO5vqJz/5SbYC9iUi3BqDwVq6dCknCHkja+rIkSN0gWWCP9IRSgwBODLB2PkTPxMPBa8hAeaMpUQbVbI3Mj3wAc95lI1RpjeAaRiRD/SRneHjH//4O9/5TqYcOwOnFZsABJ2id3SHHRidg4NDCNN9dKINjvQIQroDTfTYhK+77jox1HD3lTjfBBhJlEOQh7P/MyeTcZdaiKRsJsAJFo7+JUQ0QPFvAvmBpaW7fTVrWEYqE2bSfjobWimqAzfwnehLnkzPMQPPLk3X/FLV8EpbV2fC+vFabZ40UFN1rqVaKhNkWiet9gk9T75XsO3lba2punL/Nx61ArO71blqi3HdDakrt4bXbE/fcE3hhuvartmau3pz+tot+W2bM+tXqWuWK6v6lRVLnBW9tf7uSm/HfG/bbGfrTFtu0tIG/fqhtsJU2hi21BO//qs/89Y7Vi3vKPdkZ1Ys8Vau0Lo6q719zuYNmfVrtG1XZq/akrtmW+H6bYU3bG+99bq2225ov+3Gzrfesfwtty27/ebe22/uvuXaluu2mFesCTrz9dJE9dBLE2rdyGfbqp5S0nKDbraY7g6tbBgwrVVDo/tOrTTUkx/fsMy19bJuKJYdDWi9prh1y3P0wNcUn+0piptiuobOkjD0VKed6/NVrjWS/UY/AyzBD6Jvgm7iNYINTg4DSh7ZayB27dr18ssvc5mTU+H0q9IFBEZRyw6IZqxglwsWB5XYkr0s2dHYmjmn5a6MpOybCcRtjnzuZ/SowT0D0kfpLCXnH9nLM888AxMaJgdYLBi9Lk2JFRGDbmtr+5Vf+RVONa6GnAEcM+IDrXiEIFzIcKu48847eaRhNn5HNP7gHjEUYXqHn4SXnsK5UMAZNANu/Dt37oSDLSC1AB+SUNMjSm4/H/nIRzgRAc5QJX/yoBXOcxpxXpKNfOITn+CWI1c9Wsl1QXTKqGGUcnJykvxWaKl9/UAbRjkdv/GNb3ClwEMGKBmjiwfpBdkCVzEeoekpngghMjzKHwgQBiIGCA5VckvgpnLy5EnclrZCSPOfKBA0Ro2+MwO5LsueA19KCSAyzDful9zI//W//td33XUXVzGawKSWaUlbFhEEYZRWcLiGPvDAA3DkkRJDMs8jw4sAPZjGIkAYf7gp4hgWzwtc1ilpjh6a4xvbVMPGxQS9w3+CI5ON7sCRXYhHQBwSIl4xJvfdN73pTUQVOokVoIk80hcIVjfa2EMkgJQokTIyfJmB7nPhli+t4JFRkFUmwREZciru1kmg4EBILfIEjeYnTpwQJkBStF1AEFhRjmPsYw899BBWoBvVlwJMVEacGct8eA0zX0BzjjxiSNdkLknkJYAQsanGAocgzhwTyCOQyMcijXuI7Kg0lFUpAqIcDsM3MTEhf9uFQ0ktfMSggbSiCv2ArlG1d+9eJgmHSPJXY8SohUYh5xpNkKQv73//+3/hF36B05CuoVkWFGBRyPGXz+dvuOGG973vfciTQya7B20REGfkWGdSYVSav35Ip6SnEC+88MLw8DBeyfDBFPcQw2e8gqaDXFR+6Zd+iZDCZ5hgijDXD9rKYiHN5g5w9913MwdoK1aQpAqahrK3wAFczwimKLkgQKf4fOTIkX379sGRR6ltYjFEK+fyghb60SuVEFkzs6IetoWKbtmhnfFzLWGuoBhp19dq9cBz6xppXuimKvOqVzHL45Mb+8Pu7LTnFKs11wtY5L6pm6GVnyl0DZqFkprW1NTS9o613S0nXjo2OzDulUdsazxUjle9fWF4sFLZU5w9XC8OBXMD/vSJYHZIK0965Yl6dcIpj9dK47XiUHV+qDI3WJ0bmJk4Vp4fDL3p4tyQFsxViyNeZaQ2e7I2edyuTztjx72Jk6najDc15BRHauXx2eLQfHG4PD9amx91i8N+acivDAbVIa845M4PlqcO12YOerMHzPpATp9XndLBF46MnSy15Hrmakol3XHSt6YzXaVMZ93KKVZa1zKqr3l+zVBmrlqntqcGbLOu6IppqIau+p7q1EOnFgYut09iGqiGa1qeorqKqrf2rHK1fKhEfzSN1mOgxt99xe4oA9DEawHbnOw4lHFgo3fT8cgWybWSUvZc+LIhSqvXD7EFIRsrezGPMzMzcmaIM5SJJGCvv+KKK/Bh+/btPLIL4xKARoOcQxC7d++enZ2NbCwEhNEQqYv101PksUtz6SB82X9RxSEhHM6A5cuX/9qv/RpHI2IIcF2P/iijm+SSlGzj/IPDvO3u7r3uuhv6+5e5LmsZYQIYZVMcMByNlFw7Nm/ezDEvLl0Q4KScW/j2xBNP8CjdoY9yHPIIRFjCdc0119xzzz1EFTE5SqkSJRIZek0T4sz18W1ve1tvby9qRaeEC6IafwaJR6p4fPbZZ7lXQYuh1w98wCIEiSjKxVWYUntRgSHOe+kXECbBwQf6Dr+np2dl/I5ZlkxSS0k0kEcgingQPB//khOEyPxkgu4zoyQ+REamGQTBFCZgWIm5VDEb3/ve995+++1EMpmKyEMkY8EllemXyWR27do1MDCAKoBMEnxKkTwTrFlWK9MWxUkZDxGT7Tz+0YSGsg+wbiwrJYRYuXigj0SJWAF6SsfhyI0WThJYaKJHVFnFEESMkK5fvx5CYkU8KaWJDAQaIE6ePCmGhJ+Uwrx8QKdYpPgv3cFJGX15pC/Je3OYJzBpkghLDOEgtnPnThapPIIL3lMUMgToBzhw+PBhzp0fzT62CDQ5uSBM0yZy8QqL+Iv8WxgywYgnjSEktnKUSDDpOIQEnCSN9AkmwjJMUisETI6YVatWcTIWCgURoxSIpExXdlRUQaA2ad6Qw9d4lNEvXs3Pzz/zzDMEn9XBfYYSJ5HnFIZgacirjuh585vffO211yYCsqDgA3qEBphUwWcR3XnnnZLxYkV6nUwnNDPrrrrqqtidCwNMYwtghVsEYZS+y2kLeAQMATJx/LVCofV97/vAmjXr0uks/+bminFsok2PEYfDIwGWS8s73vEOEnvWCDsD3RFDqBXrMnUhiD/BvIDzFkOYAwzNjh07xsfHoblRNKqbWASLLshLBWYjqyP6XVolpRvLa1674xvRDdkO0tkwW/CtdC3Uqn5QdXySYJUcWFcL1bIeukFOm16/RFWcWd9z6tFp5WiK7qlGKds2buTnzNaaltEcdXm+rVO19z/5fFbPOFVn3/4XH3/60e8+/OB3Hnn86d0HBqdrs5Xc2HR6ZDI9Pt8yPJs99S81OpcbncsMz2dG5/Iz1ZapcsvQTGpw0hqZSY3NZQYnU5PFlslS69CEPTlXGJ/Ojk1kpoqFkdn04Iw9PJ8fms+NzOXHZvNj07nRqczwTIqG45O56dnW6XLHXC1bKlVqpbJfMZ0Z9eUXDpqOktVMRTXH6kYx01mycm6q4BiWZmc1w/I9V1eqbXn3mk1ZWxkyjEr0+0p6aBjRNzv7juLVFd9VAl8NubRrdcMmuKS9VmvnMjdMefHXPje+/DkCW2T8r/lF0K8J7GvsOGz0bGpsc5TcKSHYKV988cXnnnuOzZSNnhJOsiG+fqCNEoXsgPKIlaGhodHRUZi4JHs6pRD4yenY1taGJ+SibJFs0NJWtmbE4IBDhw4NDg7CWRCoAjSkFU3m5ub27NlD9+V4S6IBEEYbi5EjgYPhXe96F6cafDnvAfKEC0hD5GlLEwQ2bNhAiguNmIQOmg729/ffeOONH/jABz72sY9x5ORyudipCwN8wwHO++RLXCnpKYQAH+Qkw0Myt3e/+90c1TwCqhBAGG+THqEQvtwLOR23bNlCR2grwhIBBoJ+IYkMBGczc4aq2KMLAOkUXjEQjz/+ODNEfGtUXzQQCiwylyjlMRl3iQ9M5mFLSwtj2tXVJRyJg0gSJTgEnMsKawoNEjcBVT9RoO+yOgiRzEkhCJc8QlALIABNCB058G233SZTjpDCl5kgAWRmyvRDg7zJGZmkFmEeI9uLgFpcgmCB4wytzi6/IHBM+gItf+bALp5I7cUDhiixlUSGvkiEoXEJSATgEElcInQIZLPZa665hnUqbSll66MLyCAgf8+anp5GP3yxItrk8bKC/M2UQaenuMfalEGklLFYt24d2yw5MB1HQDpLLX2kloaEhSlEFs0ipUoCC0FtbOGCgelBwMVD3H700UehG3U/ctB9QkEpiwsCJqGQ2nMHs4UYyvJBjywEIkkpAYQfycW5ExEg85fIIykbKa2ohYMnpL75fH7JkiWdnZ2JVzKgjIvop8nBgwfL5TLytBJEBk6NWtIpGmKRmczmIKFmpTPW+Iyk3HM42RFAcs2aNW95y1u4YFDFI3ogUIVdCEohcAAm1t/2trex/0OLexiiigBysL7nPe+55557fvEXf3Hjxo2xXxcAmKbEBG4cO3bswIEDEPQRi8IUJ+kRZzruQXPT4B4Ch9ySWghAZCipJQ70UYIMQUze/va3c8XiEaZ0HzHiJl1O5snIyMhE/BNWFwRED/3SEYaJRYF7+NaobmIRnPdBdZER+IoTJa264gdG3e3MZDfNl61ANTkfTdtJF5x8e5Br8XTb8UPH89XAs52qFfgt1ZKrlIbfuH2pUR9XanOuU2WqOWV2EKOsmuVs54kwO622GGoq5ylrMvnpl09OHfcUt79vyVVDk+qu4dTzw7n7D9Tn8terS38qt/4XrFUfU/rvMZd90F7xQWvlh80VHzKWf0hf9mFj6T3W8g/xLw1/yftzqz9iL73n898pq90/O6be8YWHg6nM283lH02t+Ji19MPWkg/xL7XiI/qyD6RWfsRe/uHUso+kl/+rzPJfsJZ9zOz/l+mlH7V6P5JZ8Qmj+2c6Vtyaa92oBOuHjxojB4a6bSOr1Aw9dFId9VS3msr6JPR2ITBSIcex4aXs0sqlek9HLZ+aN7SqFf2ab/Qzw6oWelxf2BU9tkvZbjif/eg/VjbX1uMpRhB9tlNVSIDjHJgkWVO86FeBmzgrZEcTgpIdh62NOwH7Dhy2ITY72ftk90eGjenLX/7y2NiY7IA0pzbSdSGAOYBCSh5xhpPvW9/6FlbEVamixHQsG3BEkWkgKR9v4wBj14Yv8pQIs3VyADzxxBP0QvorPiOWaIYWtchMTk6SLcMUICl9F3lpjsUrrrhCPpcIU84PCCSTWJ0OqogYxw+xFSfxisPy7rvv/uVf/mWORqrk83WNBhcCuMFFhAOe6yC3K3FPIGMngyieQ990001cMuAgAIc+ij/SkDKZEvRCiHe+8530hVrEkgBSJQ0phXjggQfQL0oE4l5SngXcP1ArNMqFgAMI+8DAwDPPPINF4aNNFNJxTC84Fv8kaIJC2mJCNADxGXMnTpyAkF5QK4R0GXkuTDwS89WrV0OIEgi6j0uiB2HuH0eOHKEJtIhRFRv/CYJ0nAgAHokAhJQSEARETAgZDnDHHXcsXbqUFSTrDhBJCaA0hCDa3IlJ6mhL8KUUJZQLIrbTWCPoFEkUSu25g7ZokOHGKHrkptiovmjAeUocxiKm5RG7QsARmdMhoUOeBINFjc/SBA617ABok6lLyR1aYigCUoraSwKcxz38xCtKofHn5MmTx48flz0KJhw6IgPBIw3Z6GDi/5YtW8R/BCCYTowUkjSEWSwW0QOTKlEFMBHZPh+ICTSzLZB4owHTPEotELWY4Lq/a9cu5IGkT9KvxPOLCrySjhM63MOiDLHUngmExT1K8VB6SjAJmhwf0i/40FSJgAQz6qSqsp3K36ahZRRoAoSD5Jvf/GamH6cMqSOtxB/xE500EW0ccKjioGdbEFsoQYPoAQRT9EM8+eST8MVzACHeQqBNRgqBu+66q729HYU0SRQiQ8kjiPTGbtNfHrmuXHvttWgQB3Dmmmuu+cQnPsERT27MZCOwCMdNLwxwDAeID4cg5oRJiCQ+4h7dwXOZxhxP8gks4indwR/pNTRuwxSa5ohxH7jhhhvgS9jhQ/AoAsIBwzFoC0fUUqJWZoVInolEoDX+IUk8pBUcwCNKhP7+979Pei9rASZVjA5OAvG8oe4nHhd9gzgvhNEvDzGTmE9OGBi62pvObig7LbMlRTVThqVaqXom5+UKSi6nkAE60ecOonc6110z+rIVt5hR5jb2Wnpt1HeKbuB5Ts2tO46nzSvmpNU+phXKvhHWgi4z441Uxg+X1Wqhs9Dbv3R1Xc2V1ZaRknb/cwcm623z4ZI5b0WQ2uza60vq8rK22kltrlmbKua6qrnRsdYV/eUlb3lgbTw2ZB44qXQuu226uqSirMr0XD/l9dfMDSV9bc3cCFE111a1lZ65tq6srKmrq9rasrq6qK6t6Jvq9pU1Y6OW3zJd71IzSwPNCHw9KBb+4fMPtKnpfOildE+1zXquq5Lpda0sp5bLKjJNw7Z007GN4auuSHe0OZoyb2q+roSK7qo6Mz76faPQD31PjX9UmQ2MnU8L9axd6NFTBdVIRz8N3HhPjhav+0BRo08M01DGookFwW5CybYiYK9hD2LHX7duHY9sNOySMBEDbLJsfJRM0+9973vUShW7pGh7/UAbpWyLcuQcOnRINlZMCx9zbHkcJHDY8eXeBs0e2tPTIye37PXIJ53iHrxz586pqSnZRumF6EQMAdlGoQH9mpiYIEc9y8ZKVaFQ2Lx5cyaTQQkc0Sa1CwLNyKxatQo/OSaJ8K/8yq/8p//0n37mZ34GJhs6Aoih+Sx2zxfopGuM19jYGD3CAYmJ1CY0JZKMOwk5AZRaaQtxln4RTFrddtttyIjbhBpCOssjwaQk2uMxoEUtJXRinXJBiB4uQMxDQiTa4ghFbx2HlnF86qmn5EO5okomJBdNRhbJs+hfDOIhbekgRlHII0Dh4cOHiefpkUE/kBHE6IYNG5CHw9UHDeIzVXCQh4CJHu7WqGJQZJ4jRhVEE2cBsSJ0BKqtrW3NmjUyJWQsFgR34rm5OQIOfS6TIRrIU3MSK7KNyGieFzAko4lRfJYN6kcwvjJvG06c6ggQ00KfDnyjd3grt2G8heBR/KcWt09frcRT1gK0mEOAVtCXBHgorsryYTeAw1ZPIoSfCOAnApTU4icOA7bu1atXw2f+XHHFFRBIwkeJSEpDOEweEmDSfphiS2Qi2+cDmgCmE6rIQCTs5CEoxApui5NIYvE73/kO24L4SRWmqRL/RdvFA4awgjOUkcf/FGSByCYGLSsFzxvqzoB0FhmmDZGEg60jR44wZNIWbcgACKntjb+5Df1AtlYxKjICGsIntvKZXvFE+DIxKJGXRxyAfvjhhxn92KlFwQ6zfv16CE55+ijMBYFm3INA/5VXXsnA0eTOO+/8rd/6rY997GOkxBz64g8l1qXVBUGtVqOz7DDPPfccNMqTvos5sUgkAaksniR7EQKUZ/EHSaK0du1aGQJRdfoWIW2ZLZgeHR2VaAvgi/6zAFfR39LSwnqEYBowdvQFJCYAB+53v/tducAAPIGGTxMez+L/Txout0CwqfmhFv0KL3tsELRkM2sDvX+2nK3VuC8quq2ks0GhRWkpaOmCYqRCL3Bc3ytHWa7v1arZsHr1ykzWHXSrk47DHGPcq17dKdXDETV/UslOhoYTkgMrHVr77gf2KVOaFQab1i1tTaumWlO06osvPf2FL/5puTTT1pKvVuvRDwVxaTN0J1CqfhBqpqbbdTdM2xn8e/KxHx45eOima6//yIc/3N/bd/X27f/HB95/1dYrXbYP3XCY0OSqaYu8PqX4luJZuo8yV1Pqqu7ptquYoZ6qOmXNnPXCwcAbySqVIzv2OEPVbjWVVzTVCLxMqlroLmW7anbOt1NhWnNVl3PMMuvLe2avWO/Z6ZJi+KaiWWxwRhCarqpFZ4Pv8U9x/eg3pKIZr6U8ozXTvkK38nHqG2+X0V8cJPLggmURP8YgsOwjEPE+0/gjN/vRzTffTG7J9scOJbVUse/IDQMmyeT+/fvZ5dmb2K1iZRcA4o9sfNBwXnzxxdKpb62Ej0vJfocz5BsrV66EibC8pY09ETF2ZDkGAAQ+s2ujh0OCRzlB0SACAjEKk018cHCQxRYbWRiY4wq+adMmTMsjzcXhxYCkWHnve9/767/+65/85Cfle4Axx6LGYfoVO9L4S/mFAmrRT49kKHnEB6nCVuIz9LJly5YuXSrMhH/2fqEThRyrtKILACYlTcQKhBycXOzkW5HjdpE5Ic6iHEjzJUuWkANzOjKIckZKKzlucWB4eJhbI4TYlRNa3JDuiLZzB22lITp5pGRQ0Ekk9+zZI7dSkRSCkiZEQz4tBocm3BvkzWPQCNBcCPGKCfbyyy9zXUsEYn1N/BMgXJQsdu6m7FEEE0jVmZiampJ37SYRhgBx5QJARgSwwuwSzQnzvMBwMxMg2CGZNmdx8gIiDsarfU6mFgRgJgPhy/oFzEZZVoC+47w04RGaUh7ZXWkLIUxK0Sm1P3qID/gvJYBDwA8cOCDbXeI5VfQLwNm+fTudhckQb9myhfMOJhyple4IQVj27dvHnkOVKKGUCJwXUIVCnGRrIq26+uqrofETPnZRmGwanAhkcVz3MY0AVTiJdcTE+kWFDCg+YE5cAniO6QXBTogkswIPJW484rY0PBMiQ0lbCMYIDURYmgtTgCcCySfhILAu/l53CAmmgCoZEQLFnWR+fj5qf2q2o5MSAZpQ4h7gJGJJitiCQBKXbrzxRvYZaFkmjbqFQMSYJHIRwsMPfehDv/mbv/nhD3+4vb1dgiMxRBXOSJMLAvrCMKF2YGCAowQCYAhgEQExJ49U3XLLLdzZCBp8SgmjSC4IQooAF4Ouri55BDJYtKIUgipChA8M/ZnazqIfl9BGkDk3Ozs7CSB64ICkVghubgwuBNrostilFvfoXaysicsuAY7GHkQfY1XYf60gbMvkN1Scjtk5rcoFm4VpqSk7zGTDXItSaNdSuSDU63Wvwvbn110jqKztDpe1VDRvOnBLjlshDQ7qbrUWTKvpYTUzqqRnFLPma7aWdiecZ777lFEz+lrbt29e4leHTMVRQg6DHZNTRyvVuUzaIqtWwygf0E2DvJH8UiNTDrSJkdFHfvBAZXrqTTfd7JZKxw4ccqvOzPjkvp07ju/bF+KM6+maWcV0Pf60APPSD1QmtqYqhqZaJKuqonqOU1GUUlt+0vCPZwKvODjzxDcfXpXvyYcpQ0vVrZZatrOWaqsZOV+3wugLg0I7rTveXD5b3bi6tnppyfdn0K+T4aKdZWuwVqMYMs/5hz3WnRJqvmIrVm+6sErRWc9KJApbDeJ/UeTVMFLQxNkhW6HQskvKnrJq1SpuCWxGcJgtlAiw+4gke/rMzMyOHTtmZ2eTrfZCAYU4gFE2U1JWTkdo+DDFGdwQGkk2TXIMaDg8kgyzvyMDDeia7Jh0BBq3yds5IGHKBip6JAIJQQTkI8doiBxaCJjgSCAH5jxACQ0RhmhUnwEsckAixhZ//fXX9/T0cBOig+I2THwTDRL/RrPXDfENQ5OTkxAgYdJBwKMwsU72m8/n6ZEwqaVEGMBZEAgQ276+PkJBL0QV61eqKFELoMHQ0BAcsSs6hc8j9GLAH0J36623MtDYkpwHndycqMUWjwTzySef3L17N4/Iy/jSa8SohRZV5w7ci12L0lpKUQuTLpBsN4TiqYIJoREgAtddd10x/mko6TWPVMWaIh+k41QJxsbGmGn4SS0zCm2xpiYWhQyHBJNZx3QljGeZP8wcdioIxIQDziLP6AD0M4IADhYZGpqcF5gwNGS6ogSa+QlkZV1U4DxlEqKGN/GuTilVENJNgG9MWvjEh6mIt8xG9qKkOTKUsb4I8hkNOgINIWolUJcEuCeOAfGEbYGOyAdYEIAvQ59MALrMDszEgIMwneWRjvAoekSM5gDh48ePT01NwUEY/afLnDtQjgm0SejIrORjHZiIx6GxIVOLCebbY489xlYDU7yipAqBhrqLBjzBFvMW4B6PMOFEsVgIeMtNVRrySBOQvBH3TFBLECDEEAQjJT2VWSR6ItEYjM62bdtg0pASzTJYIkMJEwJVNKdEG5sqfGipgi866RGP0ODw4cOkqUx1OAsCeUxfccUVkifLohCjC0JGB+Bha2sr2z4rhYxUanGGMRVPkKQU/usHqggdxN69e7PZLCakmwBnpApCOOyW3OuiETqVwcoQJAJnQsKI5v7+fgZOggwHgtqkoUzRiYkJ1gjM/7e99wCQ67jOdG/qOHkwyDkDBAECIJhzFIMyRWUqrCTbK9t6tmwFP9lea71+a2v9vPLaa6+DtHrSyvI6rJVoSRYpZjHnBAJEzsDkmc7d977v3r9xNZzuGWKIAYNQv6DiqVMn1am6FaYTiPuoGCaCAkZ+8eLFDDQEduIUSRcOfGK+66672FvhoEIwtOoMEPsy+Nkm9/oAY+dZtcDhChxONbtUTbR3ry+U5+byLeViqlwJmdz2shmnpS3IdFRbuv1ktpRMBX6tFM7TwkhXom/DkkSbm/OrwzW/5FfLfqlYKVZGqk6vldnHHTjVdiyaMrMyXY/+29aDW4db7NYzl2XXLAwSQSkRcLTKf/fWr9v2SLHYn3IDh4BqFS6HiUTG89KVkj/SP/zAXfduXLPmhksvTdfKA/sPsjMkA+vo7j3D+w7MTqUynDsD26qySXi249Z8x7XTCTsd+CzoTL9qYJXtIGf7Oc8pdmZyTuHBtvLW5LD93B27/QOFHqedO37N7RpJLR1OLy56nTXLJYAkl1an6iVLLZmya+2/6LxsS2ov59sqGQtfyq2y9uPRd4OaY4W/luRz23YtmwrpbPWyyxKtS237Z6ttfAHmPhz+EDDU6+9vIq8rsLJoldEiojWaRZ8Jde2117Kas3DHixHrDlXmNKcHznMPPvjgM888w/kJ4dDWdEAB4EvYF4EgFadaeSxUZU/Sd5lQlTpXuO7ubggJEDDy2nEJEkXugZxmxJeMhMfSSCKDL2g4TUEe5s2bRyqgpQgtoinwSDIVPNWOjg7sqwkvMFnKKbEAX2anEezfQ0ND6hExxGGrgxDyy5WeJpjQcNQU001BHmil5DYis5oMMKnKF32HyTzZu3cvfKAwYu+hoYmBANse5wmOPqgw8TAo40wASoxTEsM///M/9/f3Q+h0q5O9sipTJw7U8UWp7mAfpxh8/PHHOdaoFbMyDg00JThXZaNffIWDFjGjBUFVWtAiSCxx8gTFJ8LQscHLQROSBPKkc6SDJp/1tgYwfFyAGSYNARwNgVobwSAioBlFladmx44dHJd3ThGoMFEJleeap094BfNwqsCFvNALeg3UayIhS0oUHDGpMqu12jMJH3vsMcq4SXZkEEiRo7DOuBgE8ENbkcprAgIgVAXAkAG68PDDD+vVMKqxAIAArCQsVjykJIdnk7Xl4osvZtypqpuCuoaR0dHRp556itGkigwWKOtCJwz5Ih5SzVO/fPlyTvzEEFujxBcE90kcMfHuuOMOjQ6xAS1EpxoEiXcWaubwnj179FHqyee/PsHLY7J161Z9uJSpXjfXAIyLoL9kgww89NBDJAS+ADMapfq1ny2JRCGs4SAJ+vC2ZID4UqTEFFdB0iUvMR8aJgSmAIOuv4NLrBHIzJ49m+VFptho4KipKTDFDNFjTpU0MnDs+PJI2AI0MWNNWicP2YSgO/pLBFBORFAqA9DMfAYIFaWOJspJkgAQQBEVtjZSoaqMjwVMmlhpZRxOLNNUPgazhQAYNRT1hjiqOAJowYRAjKzCf+6553i0MUiXlUkJ00FZM5hwI3ytwIWNuVercp1jB7JrvptqWeI780uF1tyokxvxK2U76bhcgLOttXRbKd1RTLdXOzpSqYTnBFapMOjVjq1YkJrb7bjVXOCXmBOV8K0xldFSta/q7rda9gWtvb5T9K2gGLT61h3ffrTc6y3q7rzi/HXZWs4uDgbByO7dT/zpf/vdvt5txfKA7fo1q5YrFWu2U6xWH37s8f/xN39LqP1Hj6xauXz18uWrViw95+zNq1YtWbNmzbo1KzacsXbT+tVcfC0v4aczI3ZixEkVnGzezhb9ZMVKBq5Xs8q16rDnDXuJvmp5e6qws7My2PvCkefu3bakc3abi26ymO4aaJnbl56bd7NV7rGMlm0l0K3lUumjS5dUz1yVdfwjnlvhkeEfD1H0z+K6HZBGy/MtJ/xC7fDN5DyHrem2xY43xwpSx1/p5TFgx9PTwCWZBHrmReDJodUKsNzEew9zDCxZsuSiiy7SxQwmAlrmtLJzLKDp1ltvRUuL1LQAF6yJWv7wtW3bNtwRQNxKYJScchADZ5xxRhwbAp2dnYQNHzEZgYaPDGslJTsfezaRY4EqTdKVO0qALucPqrHfRqDCKYoSL5QkAdTbmkEBCNjnfMZ2peMmTRiBD6FIJvE7VcggvvAY9i2CeqoSAUmy95A9qQD1iEhigaYgvUSOZE9PD1mFwKZKWlVSpaSPfX19Mi7ApERGYk0hSUaNXG3atImcxzd5xa/xBTC3b99+9913K404hUP8lBKYEjDCMGEfU9BYI35KLsDwEVCnaKUMOxBJLliwoDX6cdq4df78+RykNKCxsEqq8DlbqwuasRAGk0CDDiA4npLteAJMhMHBQQ0lNDlHUQPRFBop5gyPA/STTz75N3/zN78/dfzVX/0VR1ImLeDQSUkM2JSXUwe6pvwAqnSWSYV3JiSgR0CTkyZ1kxyixT2ExZYgEdYVVxZoArEijzmKyNCqzNNK+RqCSIiNku5QEiQPKXwCUxckA18dWbZsGSMimo6gNWPGDO4GVCUpqF9oIaAfQyJXSh2todGpAOPkTdYw1dXVdc4558gajjRAELTCoWQgcMriQJPU8Y6F0NapBF07ePDg17/+9f/8n//z7/zO7/ze7/3ef/pP/wm6Pq0b8Lu/+7t/+Id/SPnFL37xj//4j3Vd5ypYN9cAuqY8q6ccZOkmHY9TCq2qkrN06VKs0XH1HV1WVCYhrVJRE7SALkkjDJqIhCoq+IrF9Djoo+yKoSkQY0qgDo0iJQ/FJPKMF+BmizAeEUYXF9hBSxBNDLTW1U4a2MQjvuKvZ1dVqRAhScBORAAQSgVQkieB8kyPeEag6aNUNIg0RVIhAZ8Vj65hXDGAuFVEUxASZhkyxvqyyy7jMgwTa5r5AJvQGOHB+clPfsLY8fwqMFxA4E6SBq+7RPiBazlJm2nJHLCrrHC20909Y00+lxodZm+ujg5XysXwF5DcRDnTXkl3lFo7g7b2ZEdbK9eMpMcVcbS9pbx26ayOjJ9J8CRb1cCv+LVysTJStg7ZnduL6ZFkW28u/CXhma2L9jw+9NQde6tDiVXzF19/wRnt9lAmVXW80rEjT/6ff/7Lh56498UDuw6P9B0ZHTyaHz40NPjsrh33PfrQX3zlrz/zhd/avGXjL//aJ//ma3/7hf/wha988++++q2v/+nf/PW7PvyBL/7n//J/ff6zdz76yL7R/I5ccW/Z2TZc2zUc7Buxe4vOsVz+xd07nn7moW3b7zvcf3e58NQst+r2Fp+9+9lyX7XVZTaPllP2YEv2SNuMI9muvJvxnXBtcnzbChLZlNXatu/66xc61cGM51QLQ4lE+O7qIPzjgU/egiBRsRK1IGTxMML3a7brtbd2LPOd7qrPIx2Oe/QBYB7O6JEOvwva4w78OpwSrytoBQnH4viaqGWLhRX6qquuYhsQLSZLFSUqrPXQe/bs+fGPfzyNCzoLqyKB5uTKlQaaJRImTdCqEiQEi7J+ckDLOhz469evp8qKSZwqESBU9Yt19rnnnuNCJZuowNQCqqoccb1X00SglUMMwlp/qSqN9eYGIMDyjQy5Cp/rZFJ/MIYDaAX4BQjHS/+0AMvsxPIeRwhTYcOBD4cB5SisVoWk3iEALX5TIEYy9TEtsq2DGipAxmnVnCEMug+BAEBelifJG03khBJdTq4bN24kObKvJmiM44KRxfW99967a9cuCTDolLTKy5SAirTCQKPtHDscrY4ePUpVMnQEpsKDCb148WLywBYOByADU3+jgcagTEGoleqRI0eeeOIJ0WIaTAINCpmnZCbo05tiNgVZZTgkH6dXw9EUjBdziZnDRNVI6dUJeTlxMCs6OzuZtDzjPHqYAnq6TzXwTok7zSg9+9ACHSRv9JGc0EfC6+3t5cb4ne98h/WWKgKIYQQBmRINk4Vr1apVPGWYhaOZTytNkefXAIpQUBg8TboMEBtlHLwkWXVXrFhBybDCpAvqjr5eGAEgYZhAxOHDh0kRSRMnljxxkFUWKL2QiB1KLsD6Ii5oBclIxfEgw+iwmulttPBhIiNrpw74ZReIL5BKEbOCCJuCuUTYgJQqeISBrDVCqaMvEPji9qvBUhNQhjEFB2srV67EBRyqlAgQ1bp165QNoCYBg+DQoUNaUWlCTOARxqaOAYBlHONUpdgIHLGSI0PXFI8U680NQJ4SYULSO4AgGG50IXAE1KlJjLwCYByDWD5w4IB6BIeq+k4JFBtEd3f32CoCCENElpoDGcAQ6MMmpJcqpfwiENuhZMYyXcd2U3zRTcFoIqOQELv++uvnz5+PTToCEyhCAqCV6t69e++66y49vPBBrG4AXmeJCBwmY8JxHS9Rs4KKXwncRM1u6561Nl9qzxXairlsfsQbHi7n88WgGiQ9r7XVaWnzW1oqHZ1Be5fV2lHNtBYS7qF1i/x5LSMdmSCdSrhe0na8WlDl2nGk7A6lenYXkoNe53DN9mtuq9/x8I+ePLx1pNXqvOCs1etXd5Rzw0m31N4aDA/uufe+W+9/+AdPPX37rt0PHdr/ZG5098rVM97/0bd1L58znPH2+t637nnkT//p1r/54U9+7yvf+KP/+c1/uu/hf338mT/++le39x544eCLO44ePJivPN83sitX3DM6enjg0OGjO7dtf+Qnt//j3//vP/v7b/7hvu23tjrHqiPWriePPX3ntpleezuXkVR6NNk5mO7pT3bmvKxve65lB5ZDTmyrlvKGzlpTXbe8nLCGa8VyKsuiUwo/0suTxtw+vuZztw2/6Jkl0s1UnB4/sTDVsihw28NXern5hh8CRioUCXge7fDmbPCy0ApCqlmJqGrpFMEyN2fOnC1btrCOs7JTjVclWkWg+y//8i9jPxV5ksCgrtbQ7GT79++XL6oiCAOCIx07rr4egyrro3SJk/MNWzhMVklWZPqlVRsgwCbBVsGmyx4fW4avXkMgDM0WLhWYTYEiAUDgETG0oCeRRwAVBIgHFW1UMIkHJjStNFFCq/vTBdmns9CKE1oeo/Z69/FOMDGHVu06QMymQAxrqEMgCQHgSEutamLIoEksvUNG6iImcUGulCIN8XnnnTdr1ixZAHRH81bzAeG+vr5HH32UoacJLcqx7k4cMq7A1MFyuXj33XdSxSN8oCyppMoRYdGiRRAoxh5p5QwnFaUFYVrjkvDuu+8+xJBhukrLYCLE2Yag1CEVTr25GZgVY4cDOq42Qg++hp4RkS/NwCkBF3rMOQ3LI0ao1t2cMsi7CEpm1PDwMFdcrnAspwLL9Z49e1544YWnnnrq9ttv/8Y3vvH1r38dDv0lSM12dVygSsmyzAzX8ZSuIYDwK36+pgsERiSAGBTGT37yE6pqHUtEXbFnzJgxb948OESu6ygjTr+4i2qUJRwphYBDZynvv/9+9Zr+jhU4QaCCfdYlnOoPIi0tLW9+85v1LmimJa1a4giMvQkmYs888wx3OS0OCkPWTh3wgi9NVKUUp/FG0AilAgFUSCZgHaYLkbEmQAAtegSBLjd86cpXDCThs48zWBhUPAAV1NesWUMa8VKXjhCFE85V5jyDJYKS7uALXVRQh6NxpFUJbwpa9XdqgHft9bLTFFqOCAnLXAKxjLpugzEfoi49faA7sgxBnDgi4Hrb8eUOAWgIQoIjmnKSYYohszGNKdlUp+RXrQqDLpNeMSlFKICmkIAiQbGnp+fSSy9lpDThcQ2hRwYBXFP9wQ9+sHv3biWcKiWSoS0DUl3/7+sDtuUnHC6lTIjwdcvATvhWsmZl2ruWzFp0zuH+bGF0RmGkdXgkyI34xSEnyNl21cqmg7bOQrazv7VrpK2nmOoenTlzZGnHrjdtTHV4Iy2ZbDbT5rjJVFvCd2u+lzhWdva7s3Za7Yd8P1crdnnJ0d29D966tdbf0pVJXHHJWeFnFe1CtZTPJGsJr//YoQf27vjXo3t+eGjbdw+88J1a7pEZ80tXfuT6q3/jU5f95hcv/LU/WPeRT1/06d9b/cFPnv8b//Gy3/zDN/3mf3jbp3/lylve3LW4/eDg/u1Hju4fKe4aGdjdv2P7i7d/9x/+nx9/98/2bLvdqrw4I3Xk7EVWl5/LD7X/yz88lRyx5jqpdi9TDdoG0guPevMryW7LTlnlargEunbFqdqJoY7WY1edl0qWHs164d91CrSm0jynXuBYFd+tWkm75gVlz3cSVoLbQc3NltxVqZ4L/MS8Ysm1HQ9m+OpvwOqWIsN++EtJlfD19uhN0fXBMJgArD4sQ1rmtFSxpgBOBiw9l19+eXd3NxuAlk6tOxBa2VFkt/7Rj37EhqGVF44EQEycOLTYsa5Rbtu2bWRkRF4o2VTGrq1EcuGFFxKGtigIgkeRM/HmzZuRZ7mnQ5UKmxZLMyssXQuPL/pcn3wRNlrxToCWNjn5mmThRhJAIKPMoCKiKdQFSkAVLRFyRxO6UqdJlqcErMk+ZUyolIDiBDDlIupg+BaJRCKFYCQbzoRYRclRYsVpClqBjpVyMXZnlTWMkG2SzxEwTpSaxnpsBK1ooUIwDO7SpUu5A0MAbNIqMAeYMIihcscddxw7dozZC1+xyd2kQOAlMmjRCxQjguTUDhzY9+KLLxIqTCwjgwAxxI/P7NmzFy5cqAFFC0n4tC5YsIAmBYkYrWoCCuz5558/evQo9Ni8GTSFxl0JpKRKqaw2hbKKjKqMi4iJgEGsYVyDC4d5y1xS64kDR2hhhACYlpqNr8L41mqcBVmi8UbwfqlU+Ku/+ss/+ZM//q//9f/98pf/hH8Q/Ptv/+3Lf/3X/+NrX/vqP//zPz/66KODg4OhwvG/VSlLREsqiF8c1vn169fPnTuXJxEO8lIhY5rGrxUIg6WMh4sw9u3bt3PnTsImeC3gClJiYObMmdzh1VM6AkczatGiRRy+NU9QZMikRUeZPlh+9tln+/v7kccyZeh4PML9pU42QNbkSxbAmWeeyWoGX9ESj7YkzWpl9Tvf+Q4caA0KoEk5F5NSYU8LMIU7ruUKmExObhwBYqAkJHUKxUlU6CkCqACWU7Z4ZUN8FOGrJAwmGyunRhMZ1GkiUYyg3pErpwhLHcBkJjBYbAG0ogJTNuP5gLB04URBNYE8xrlVB9XUFMhTIk+JJIRmkdTHoSnzlQFTdJBQcUrviFMxAKrqppgQY3sEoVS8bDDMSeVc+xeKWIaPukpxVOXAprMioDo2LRMBRRlRqDwRy5cvh6NhIjyYlLTSU2jwrW99Cw5OCQwxmmI7EDQBcUIHpxMmXIBeK0R3sPCtudHP84RLJDe7itWyZPVFVWvewEBiqN+uFFtyw25hNDE6ZBdzXrka2E4xmS6m2suZzkqmo9LaMTy7+/CGNdUl8yue3Z/IJhJtHV4q66UzXqatku48lph5yOkadLP58Luma8laavujhx78t+eDUmLR/JnXXHpma7LkWHnbqtmVobZEMWPlrcLhRPmgV9vv1/ZZ9tFsS2n+oraOGe7M+Z0t3Hc60h1zu7M9XdlZPW5btm/k8K7dT9763W/e+W//lO/fU8sdHh3a//QTd91z+7dGe5/N9z/f7h5pr/Z94qZLVnZ12wPB//ffvn34xfyc1rautrahqnvEbtnndh9Nzhgo2Y4dfiaKSexBOSOt3r6zz7AXdA21ewNWdchxyZddKldrPo8EUzl6n6rFEha4CdvituumitVWO7PGSqyo1DLUwxd7nfrLv/yfY1GY9fi90AavCKwgurFwLGBJ0pJHGa8srE2UOihs376dzWx0dJTFCKCljVxaU4Ju3eji6IUXXsALgM/xS8axCbjcci1fsWIFTbgjknDNO/5OJy7AELoRoQIfI1orkcT41q1bIeRLTcjAAVEUYQcnD16SlJHb0D4e1dQUsWWERbw6iP0S4dgeKS20ki6agPqi1nFBxkYaIV0sk0NKFCmxKeMIUIWQmFTEH+diIrDpsr1xbdbui+573/verq4u3ImDfSzDZ6xhMqaM76233hr9+SP0BVP0lKCYIegLNNHu3r07nx9VayPY9RcvXkwMxENgcBQbREdHx5w5c4gKDn3BlHJOEwJUiZkJCVPyBpNAWWJEoFWSwEnyRqumBzSloKamwJSsSYtS6xh2pgQGWq/9sgphhOnBEzf5EjEtUKiiFTxHUm5u3Adi9Pb2wuHSq8/s6WnVzCRCnhcUKWnSZyIQYEqzEWzYsCHs23H7k2fy1QH9JQxKgiR4LlRa9glS3SdyMg+taBcuXAgHeUHLIERbWxt3Kj2zAGH4lJpvqPOQcq3CwvT2+vrrr+dOTswcihgCtjmYEHikF8Q/NDTEHRgaJoOikGiNRyEmpgXKBo6gcaqlTO6aQsnRxoo8+ylMqTeF1kBNOVZU+otwrC4BAAcx/aYDNPzIW9hTQmJFJWlU8Y4YuvIYR0veGCz4yFAF0oUjU2oSsynUGqdaRqTeFHHTWBkU69QpQ9wjkhZGfHzbFaGSLAEIMgkR6YWgR3RQYnVWA2hFDEUyjBjq0Bo++AjAkRdoCJoUifiyoNamUABxYJQ8hueffz7Po9YfTpWah5wBWEUZbvhHjhy5//770YXDs4MFfAkYiRzW4wl9nE543R0ggvpNLAzMtqr8Cyeench2LF+88uKy31oopAaP2KWRtqEhr384MTCaHS2kK5z0PN/J2ok2t7Xdbu+qZmcNd8/vO3dLYu7s4WxP0k9nU6mubHaWl+m0WroK2a7hZNeIPWPYbxm17ESipXjUvue7jz3/xJFEkL5w09wrLupJJsp+rRJeGYuWW0qm/Izrl2w/Z3sVNxiZZx3dlDpy+azDm1PPrvNeXFLe0X7kyWzvs7kd94/ufNA99kK6f9dMf7R99NCuO79p7brT3f9EcOD5dLG/zc7NSJVaawO/dtOK8xa01Y4m7/3XXYeeOjbDyc7tai0na4dSHQc7F+5Od/VlO/1ktlCqlAMrfEGumOuy+5d37zh/Ta4zmfMsnsZy+P7l6LRMxqq+xULI7C5Ua1XH8rn5umXfY0uemU2vTDjzw9f23Kplhz8UrGxbdo1LfvjR3yARvmM6TL7BKwFrB0seyw1r0+WXX75gwQLWHZgMjZYblirRCB89evS+++5jqYLP8sdqxcbGXsgKJWtTAmZZ8vRFlBgU4OARgwAXlPp6DJrgAwgto6ifddZZ8+fPF5/1EWFCopUmLd+ck1hD8RXZDldJSvUFQCCJbsxpCgmgCEEVWkRT0ArqlVcRsV/1KOpu2FMQE/BJC1VKaQGqdWpSyAgE+5OIOC2qxoSacKHWsfxJwGBx9OQYxKAz3Br9W265Re9yxyD9wg5QF+Ag8PDDDz/00EOKhBILdXMnDBSxpmipMp85UWFZrU0x7uNqhCeCUFevXk2JNSzwWOmgJhcASX25tHQNJgHDTcbqlei4TDmWMw6aA0q10osFNTWFppMMMpo6XkPAnxJ4HChlROPOJISOnJxCqJsAmr5TMru0BhJDDGKTjGY4rUBVukycrN48bgMDAxiBQ/AbN24888wzqeJC+YkxrvpqQkkmQkqCfP7553m+6BEl8dMRaD3+PHScqvV5BJjhIEVzSR3v6urS8wsHfnzcp4kSDiqPPfaYTE1jf2fNmnXNNdewvo1Ev+8ybtNUnD/5yU/0BzKFB5MmRkp0zJkW4CXur0qY+IVuCs1tYqDkhACwoPVtIsg+KyqDhTDQJATQtOIOMWwuWrQIU/CRhyMCfktLy4oVKxBjmPAIExpA0woQZrBwgTW0KMWEFjGObgq0KBHT7AKTyyNZp15KvwogVI0CBNlQf9XBOBLlEMAEyICYI6IRNCnn8YKmwUKXwaIaGwGIMQryK7xsHlCXJMYFHgGWmuXLlzP07InsmwyrbEqAADhq3nXXXYODg6xsjA5NmFIJEH5Zvz+v+NlgvH4QhL/KE8INwu9pshhHKzFazaxaf3lHz+qa310utI4OeSNDXm4kNTqcGhlKDuWsXNEvlRlLO+152UyQbR9NpPZuWj288YyikxlI9bQGbZ1Ba5eVaXXbZ9gdcypt8wdbFvR5PUU75SVTLV5bqbd62z88cPiFoZlux5vO23LRpkUZq8+t5pmhrh3+Rq5v1wK76tt+wnaSVa88kEv7QXFoqDxY9HN+ii3Dd2d2z2xt6az5qZ4ZSxbOW54Kqt7IrsPP/jg7vHtestyVrFmlPr808K4bzrjorLWVI6P7nx565EfPZwv2jGTKdp2BWmJ/ctYub9ZAqivvZp1E1gm8QqmaTDmeP5ix9p2/rrRkxmG7fNiqlZ3wyeJB5rbrWoFTjX5puFwLytXA8iwnxUnErQRdySwb1RLf6oLLmkk+o+ke9ij6+wL/wq+Afn1OhjcKWN1YUNhgWG44N9xwww0QcMJVM1ryRGvHguYEv3v3bgZCWpSvbA1iOWNR4+xyzz33QGBHpihZBxFghSUSxM477zwd7AigPm+ivxyzRCLDAgqBPOup4qSKEQXPAvrII49gBJtw0FK0kbe6OwBnEihFCMfyoN72OoNii0OFo+SIr5zAoUeh9HFIcnLIArqMBSX2KTUidYnjZwjEyLP+ZhHGEQnIteimoAktRhaa06fodevWsUeii1kEMEgrwVMFCuPb3/52b28vfMTG9etEILMKDxw6dGjHjh1xtREcYTmu4R1a859JCC3O3OhnV2ACqnQBU9DqODJ79+7FBZFTNZgE5E1JE61j2STji7BGLS7jUWgKCaCFzXBBiY71mtJTAsuO7AAIODJSd3OKEfvleWF2ac0UoujCPopQVOKjSJUu8yxrac1kMkjCP/vss9/xjncgRlWc1wnoJiVhQxyIQH/pgoKkC4CwYdIjurN48eI4/lgXDjJsGaxOcUJoRVcpQgwL+/btO3z4MMJSnBZgf+3atUuWLOG4j1OWDgYLv7gASjiT/LbbbtMPE1AFKKpUbNMYj+zjF2CWTLLqEhWumwIBJDXBqKqs22oGjCurBw8e5MAgYfWUUk0QOJ09e/aaNWto1QCByEBdeNmyZayoDIryRhjoArWCPXv2sKJKKw5JVQwigKSYTYEp+VWGITASx9CI2NokMqcUcR+JhBiAUkEZQ/mhR5QIoBJrTQTERPD4kGQI6QIRasWO7Ov3HdUaO4rFGiFhJNGFQJ71tr29/corr2RweWBjp7jQoEAgyeR57LHHZF8CMX0642WG87VAFFL0OvDxL2qyarZjJTu9tgXzlpxfs2c77ozhYatQTI4Mu/kBd6TfGRj0Bofc4pDrj7hBObD9aiJRmdUxtKDtqQvW9bd3HkvNcotdLYWOrqCt3W3rcNt6qp0LB7rX9LYvK7nhayNewreKtdyL5Yf/cWv/84kFyUVvPXf5+WsSbjDkpWzLLRetXN4tlzwrqFh+pXW4vGhvfvlzg0ueHV6xdWjFocoZh0qLh9ylfbXZQ6mliaXXVmdf5M08q3XGonSyWhvafXT7Q9WBPdXSYCqTv/7aji2bZxfKLaMjs/7lq7eVD+Tb/crSeT1OpmswOWt/cuGR5IKq12WV3UrO7sz2MIfLpdG29tyCOSPnnRF0J3Z4Vr/tlm3Pit59RbZcv8riy2PhBTWPg254mkzYQSITuEta2zcH9txyNeO4SaTIKFM/TGuImmPp66+itIffBW3wSqClROsaY8IB6IILLtDJXkztfAAxqlwp2aRFIwBCK68ILHz9/f2sbhBaQ2HG8YQTpFLp6uri0BCJh/LIqEQMgu1z8+bNnGYgqBIk0coO6siABx54gDVdFmIXMVh5xZwEesUbgxiXFs9dva0ZJAPq9eOdOqWQC5Kgv8rHPVUJ4GhfoRe54z/cf+KQEdRJJqMDjTUIzGoO0CSakqc4PlJTFT8yMyEQIHI2RbqgKaerxaWXXjpnzhzGVxYUg2wSAGKcVh988EGa0GImRMamBgyqL9DcfgcGBjCupkasX7+eOYmAegpHE1J/YZk/f353d7cmYfwnAEniBYK5tHPnTpkymASMLIOiKUQ5zMY5KRBm/sTycTkRWFsYEbwwVxkXCNQZpqkCv0xOPXTMAewwH7AsL6ca6iPuBGjigVBsYsIRECY8xYyk1gpuF9y7eNZIyHnnnXfLLbd0dnYiKYQ+Xh9gjIiHyOnR888/z8ahUaMkcjpFa7x0bNiwQQ9p1ImwF6IRhp47d25bWxujhilUJBOlKnxCcTEyMvLiiy8iCSf0/UqB2ToVxY/fc845p7W1lSCpEpIgWrOIrnGjIwbxCQACO5R1Q9MEOs50hZALngLWq8kfAVRINVqKh5KYZa0RtGostm3bxooqDv2CCa2LdCRoLVq0iEmIQWiYiEGohMmKSsbYdDTKElOc4YBFb8FgsLAcp0vqgGpseSLQquMBhNIOjWLU2ASyDOr1COOqpwJyQXhkIw4PJpwwmjEzhDyQEzjQSAI1UcaKk4BsyGY8SyPz4dhBxxzurgjLJlVolRNBYQBoRpm5hEFUzjjjDLZ4BhfIuCYGJRy0mG933nknBPJgrB3UJ3f6c4yXOU69RvhZVNyBgW9bVS9ZstJzl2zunLlmKMci3VaqOIW8nx+p5oes0aHU6EBLYSBZGHSKw345F95ms26lwzu6csHIpWe7CeeFIJu3ZrQF3Z2Vto5SW2e+c85Iz8rczLVDXYv6vNZqMoHfyoj14uP7H7zticKx0uy0d+Nlm9av6q6UDxSKR5JZ13cSNSuTSMzMFVqf3VXbdST9/J7y9l2jB48US2XvoXse8nPl3v1H8kO1sj1r2J+Vt7qKfpYLasIujw7srOR3ZqyjKxcm33zl+RnPHR2u/PX/+OZoX6HdTXVm0jXbPeb0HEotOuDNOhS0FH3uIV4mlRgYPJJO1dozOa/wyPtvWDC3pTdRPZLywq99rgRWLcyPhz8en6DmhC9O11wu6Uzoao1oZ6Raz+Bf1eqo+J4V/pYST4Ub2F74Q1P1RGOCOzCPtNL++pwSr3do0WFDYr3TWfDtb397R0cHexvLDRwtN/FCw8r19NNPP/744zo6IMNuRKnWEwfuuCM98cQTekuYllEAQRUCp7iYMWPG9u3bn3322aeeegqnQPSjjz76zDPPPPnkk5yECBJ5DOoAymFOC6V20wMHDnDlwJS8jOsLpz04qjYFwjpsxVrKmOhGxGLICKq+CsA1YxHvTOKAOAYIBc81jBKIfyJAGFMkVj/PK7OygE0JUJJhwPmSQQnVxkACE4FWho+xQ133WH3NxrJly84880xNMGTwizuqssagM4gPP/wwZyxtmaGtqQAtSgxCcG7YtWsXNFBrI+jac88998gjjzD3ABOSqfjYY48xG5mWBw8eZFYzCgSGEYKkO+EYROmChslxDUd1cwYTgIyRLtGFQkF/hNJMmwjMfE3vOO0Q9bYGMG0AAowI0wbd9evXc3E6a4pARV6YP3jHL5jE73QBL5RxTuRUzJgPIAR1VtOSajztya2O1FdeeeUHP/hB/aQTAggDWXv9QM84DynbE31RnHST3tEXQBUZwMPIU8n+IvCcioB/+PBhNjh9FhcVDKJFBrAj+4BNJ/6z6SsAgY0lKHHE4nb55ZfrN9hxoRVSY4R3lcPDw4SqzZdg4EDIggA9LSB72Of6cfbZZzPzIcCqVavq07oZ1q1bt3bt2nPPPXfLli2okzTWurq5BhAq9skhyx3C6qAyDEGn6CNMllMePWS0nAJGDUCQB8r9+/cjw3hpApNDjKBLqeTAZLBYHxCAg2s4ShREd3c3klFEzUEre4eyTfWVZRhHderUY9asWXUqgroMiBzQHdDb20tJjyiJTTLQk/ROSQPxnxrVqZgfVymz2ax26rgVwI+DaQQZlhhRyYjiobzpppuYSMo/TRiRjB5PZDjCPfjgg+yqkYH6yFKOq55WcD/3uc/VydcLHG690btzA4cRsQOeeN+xKtVKIullEynX9g8e2uol2IGKNhdA1rWa41fTtVIqKDrhF0hzG6xYtXL4iihjW3O89u7Og8d6+2rd+UR3LZkuJbxSJltJt1RTbVY6U0s5Vbua8fOeX6gk7JYZiTXr5x04tG3+ooWZlkzbTK93cF+p6mRaemy/1ba6A2fWsVxHf3VhJehMWKUZWTtZGVrYYRf2Pb15cU+bX7RKlWy2u1qxqpVyIqgU+w8l3aKdHk7YgxeusX7x3Ve02G3lEe/o3iNpO3l4W395qHLGwgWV9Mxd6eU7Ukt6M3Mrrd218Kspq8XqaFunWy4c7XC2fuyGYMviPZnqDi8Y4TIbfuVz2apV7Vo5Wco51ZJbLTp2OVMp1PygnEylEtme9plndc28wkmtKFnJGjPcS/hsc4HrWFyAbfIc2D7/wu/b5jEIXDv6SHH9rw6vKXggeaT1bNdZrxEIgHWBkzrLh4IZG5Jo9hU2tp6eHjYq1iD9cberq4tLDhsPVRYdLXNAnaJKeeTIEXZB9i1dGNQqs9AyDrhLi2gEYjj93ve+d/ToUS1zshDboSQAbkEPPfTQfffdp5J18IEIP/3pT6HB1q1bOcOxHKPCqYKS1VNBgjDu6HrPzq3LvFxIAL/PR1/MC3MSkB8OB+o+VZkV3RSxX4HqJMKCVCjpMt3UHwUmAhvDJZdcooPUWBAhqeB6Njg4GGcAfkwD9WLhwoVcLCFoVXmCYMh+/OMf94/5+U0RuJBlEZs2beK0NJbJoJDtXC7H2Okyo/7GFsRZsWKFFGFyQiUPzEDAxZJOSRibSGq/lBZRcdBZtGjRrbfeSlViDQg43jGOEf0zv1iL49y1a+cdd9xBeFFT82MThy26wGyk5OLNDLz//vspoe+66y5K/VSYwlOoMSGaIaabTCroiXD4cPgTl5zz6vUQP4sZO5RY4PA6yRn0VIMY6tRx6LepmISqqtfHxerjwvJyzjnnMLhxj5pCigDi2LFjJJlFSQlsChKOWRILgRjQgRgLu3fv5qHQ4iCDlBp3jubQrB7ocv276qqrzj///AumAmYUfWFiYwfXQLOXqgI7SWBHa2DDU8N/maI/K/WPDIkz9l/Er5+DSQt916JNtDw4c+bMYaHmAsx2gABi8GmNvIwH6+22bdvqlZfieGDhh+RZb/ESc04eigpiz549PGjxB+nlhVaqLBRUmX48g2wQek5BtFGETyjl7bffzs2KGcVjiLCSABQptwY4GKR1zZo1M2bMCLnjEYoizxb59NNP85CO62ZcZRkc+05sbXMLFiwgNjaj+A6scYFGANC1JUuW8JgQqq6ODFlkoG5Z5UUXXaQviIpafgY4dCGfz/PIaM7UG14KZGbPnv2hD33o+uuvZxpfeOGFF198saZ0U1x66aXnnXceBFsPc761tbWx4+NAK4N12223MSK400jRQZqUc7pG0969e++++24OKmx8jBGjpqVV5T333MNhQynSkEFQAo0dJZGwtpMNaFwgrMCoslUxRjidKFQZPL4i1bMnZlPIRUwD0RPZF8a10q9Dh/SLkk20FANrO9t0pEhBGTqCf/jwYQ4tsRiEUhHJhEzlimGCr/yID0Q3RSzG04F9Jp6qsQvMyhElM4fpl06noZGRugiyra90gR4HhLk5c25kbmuMpMUWRslhUhyeC119KSUAmAPr169nCyA8TMGXTZrGEqxjMefnGxNO0NcM3MfCK1j4kVQGhwqXs8BybKdGUfC9ngVrF60+d7Saqlks0+FFMKg4lVyqNJwZHXbyg25uOJUfSReGErk+p+9oJXestyu39cYznCXpg+nCXs/mMpjy2tJ2e6bQkh3pnDU474yhBeuPcGWd2Wm1Fd9803kLl7a6VunFp7cW+3NLZ3Rdee6ZS+Z6+eGDfq21VJ6974g3nGsvF5LlXG12Z8/HP/juG6689IbLzv+LP/r991x31c3XXPvbv/KxnnSmPDrqWan+vlzge5XCaMoZ3niG95F3Xz4z6/pDpb5dh/z8sWuv3HjF9WfMWdU+mMzsD9oPZ+Zz+x0IvHy17FtBjWt9xiuM7puT3XfB2vyGJb1e+bmkNeomkzUeK8euBVyAnVqZG0tQrXDtd6N/4Xc/J5KtmdaV3TPPzbStLZRbwveQO9HOYbk+ReCS0jDbXIa5Sdu+ZYfrafQ9WCHb4BWA1YSFkt1FKw4Eqyf7tBYjrXFaVrRsATY2diy9zYy1EnWZOnGgok8HoY4RvMAUzXDjCAFWWAKQsPxCyB3HBWQQZqfn3MMVCD7yyMQnXQlwumVRjq9P8CnVRH/b2trEmQhsrtyQKZFHktgg6m0TQAKU8iKo6VSDtLCRh50/3ikRlGSYMIifU9GhQ4dgjo0q0ghRrzeAJuRJMlsRJWAUwo4dB/bFoeRupr6jpZGFlpHIWBOEviNh1AkS++RcW+Pq1as5oGCQ8aKUawi0JIwk967h4WGO8rJ24tCA4hez+/btIzNwcFpvbgAecUeekZekukk8zEMFiQxMtYqWooaAWyKPj6wZTARlUqnTl6CQcA16UzAi7e3tlKqiqIk3EbDG6OACsOKxaGgu4WJKYNA5xGMEdWxq8Znc9bQAd5p7ihkCwMc1oAk6ZgoKDA79RX3RokWcYt/1rnf94i/+Igs+2YNPF9SRcbqvOdQvAtu+fTtLEDRxwo+DZCBIBc8mh2xKaPFJDqXEYHZ2do6MjKCrqQKftMCXcQAfJtcM7rfSnRKU+UZgSpNk5cqVl19+ucLDncZO3hGA4HLOBQlJdi44iDUdzZMHzxSdxTiuFQ/2iacpSCmtEtbtl/AmiQcVWlno6E4cP0x6JEJirPBU6TWcOAzkqUJT0oQjPZ7s7wgzSyWPJNZowsWBAwcgpIsMgEas4/hHVak2BV5QZ0/EIFqUsvyyiL3ExClF7IJDF90RCFVE3ApBGjmx5F76O70qJ+majJANdFHUbFQTfCBH8qiVFoIMSyCORCqN0JBhXyqAcUGRKvPwggsuWLFihUacKUEAeGegZROCs+ITTzwBE8ROZUcyok8fnPINZqqov/oYuFbgRZ9PrTO51DGZql7Sau1eu+VNyY5lNSfrW55le6VqzbIT3DOLo1ZuxB4dSQwNJAYHUiNDrYNDLYX+INPfuyi/58Y5ucXDT6X69qeLhWC4NygPW63WaFtmqGtRfvGm0SWb92WSv/w779qwxfNSh9tay7n+o/uf3Vk55KyZteKaC5auXJLJVVr29XUfHZ07OJJNFsrZ0uixg0e/8Y3v33fPE/fc9/Rnf/v/+cEdD3/3X+/5xv/3/ZHeg8lq3ipWWlIt6YSVskcuWtv24bdc1pmZkx9KHHhhe7V/T6p8yLX2XX792nVXn7WnvXt/19KDye5+bhOtLE+VFLtv1feCRLszcmbP1reel2tPH06mK9xe/ZrlJrxa2bWqXq3olIoWfecCXPPdYqEGkc60JdIz23s2Zzs3FqodNScdhK+nR2ti9AhFk55bL0+mF92BeZ7jfwYvAy0ZY9cL0fHipfUIYu7cuZyNWOO0YDF/YUpFwhD33HMPl0/2JC1kam0EwqgggxFMAarwKZ9//vmhoSFWNNTlCBox/SFfOy6E3EHHprRQUgUIa7mUETgQOtwA+KyemOLYRBNaGMQFRmilnDVrFhxomuRCFuDAh0CGDRJgHF9qQoZSkEpMx4FBPPLII3/8x3/83e9+d8eOHShKN+7RKwO62FEZE5R0mTywecybN48OQhOtCLpAMMRPNiiR4bhAjxCATysWIDAemayDOGHGAgAvTz31FIMOIeNKEVXlGWH4ZFsf2479QqhEOOrEZEASsxpQ1DVYV1999eLFi2mFSasImcU7YmSY6dT4qvjLQvHLy3333afRERPIvrqJsLpDH5VVmuBQ0kQpGSBrsYriFIEiI/Xkk0+OlZGY+jURsEAZhydFMacEBYy6IoEDrS6cUtBZXEOopzgdyyEAqnEYtMYzij7u2rWrt7cXjhQVP2JUmWz0AjGGXq/X0UpuNQ8n6RdNasU+djAOrUheAYhHdjCi2E418KJJSPfxSwxcaJdG4OkDEMsiiEPr8uXLzzzzzCuuuOKjH/3oZz/72U996lPvfe97WedZA7FG37EDoGUQ1J2dALT+SJdUQKBOWW8+YWgIFAB2RKuJKsP005/+FKbEYNIqGu+UjDvTRuq0KoA4GEpO21yoUNEDiCQEfLRYGGNdwIEbXSRxigylZqzs0NQUtAr1+nGII8XrrrtOb80FikFdwDtVBB544AGujjNnzmSx1fQmAMRCQ9MEmcWpeoRfvFOdCLF3hDUuKIoDDVMRAuUK+4g9+OCDmEUGDlVakaSUUxRpFUHJ2CGpKoRSAY2imhg7qhw5cCE7ENLVYGmA5EU0Mx8ZCNkE8k4rfKrwWSieffZZ8ZUW8WOVGHAQg5AMo/PVCIwX+6nkMYtMpB0GhiMRQBYAxFQRq69cuZKACUCRAGj4EgCkmmeBhMgRrcRAqxZ8KdKkLsgIrRpTzmOcDdSFuBXoEUAAU0jOmTOHhwUL0PKrbEu4KRBDHYNyBKFI1MrjcP755+swqWUNGVTkTqP/ox/9aGRkpKWlBS2apIsRWY7MnEaoJ+71hGj4GbXwFWDH15WNqcMgWoma5ZWd1kpq9qXXvi+Rnlssp7jvpdKt4V+ea9VEsqVWSeZy7uioNzrkhi8IDyfKQ07lWD7Ve2x5sO+yufnskacqe59MDB5IlYYrvYeqg0ddP+/XBmevyv7uH39ywfJKqfJM94wRz+3PJipBqXRg+75yX25+S/bKc8/syVbSXoH4RnOVRx66/947fnTswK6H7rl9x3NPb3/q6YcfePTxR5/csX3nbT/8wdMP3XfXv37n4P5dHW32gjm1y85Z8K6rLlrU2h6MBLue3WUVRtN+vi1RsspHS5W9l9+4edNVm0ZTlaLH5dUtVcoJzy0U85lE1c5tX9B64IYL7AXtO7Jeb6U8yL01sB2f0HLVci7wywm7mvarqYpvjxRKNSfpZrvLVkdrz+oZ8zdXEnMqToqkhd8KHX3tc4TwP2GWg/ClYM2B6OeXSXZdwmC6sGHDhtWrV7PKsPCx/LHKsBJR1cIEjhw5wnWI+Yvw5Gsf0CqGlqxhh82DPR4OrSxzcDACEGOfwyyrIUwUY79NoW0bIyjKONX4TZjYocqGsW3bNphaprEmy6gsXLgQFakjKXcyiKSIw4cP79u3j1CxoF7AVAmiqOvdh8npKpfLYZP4b7vtNm5lLNy/93u/9/nPf/7v//7v2WgHBwfjmGPFkwem6BTbEscmvLe2trJb6DUE+SI2AE0vDkYgDFTINvz4VIEk2yQleUAXASyjRRX6nnvuoYk0ooUvVEgITZjCAurQBMAlHLFpAWYJGF8f/OAHNb6EpwTiC48EgBhD/JOf/IRJJa0TB51SWpjPXLQgtPsyc3AHjQzulF5AU1MggB1KQBVJQiVC1KkqMxB0h1C3b9/OUQP7iNEkLyiGAU0Avd5CJNiJAgkBM/Q9FaCFHZKGLpHAUZCnGvQO15pRcaKgGU31S12DVpDQBAkBn3RRQqNCrsgbMiKy2SySoD2CLNNEiUzddzNgrU5FZ1bso6uHZUpAEXcMq3QxS4n3uulTCVJH5Awi9Pz58z/ykY988Ytf/A8T4Pd///d/53d+59Of/vQtt9xy5ZVXrl27lnsvq4RMnTy0uhIS3ReHJDAuYY6mAtKIrkYEaxgJj0jRxACHDh1i4ZJ9zQckoaVLFUw+iLEw6nrGoVEheDJJQugIVVq5QgwPD8NHDI6E4QPiiUKYAtAifizQqRkzZlx99dVYFodW7AMigaZkdf3Od74zMDDAcR9fyPAsIEDvImPTAMyqI8TA7IUmHvhhaqYCLFCiTnjQREiojB0E++aOHTs6OjqoAhYcOkIa8RjPE5zGRpoiHNEICGu5E40i1qAxBfTHdPJGJPARk03Wh6VLl6qnVHGtPqIYx4zM97//fUWFBbIR+ovWc4QpRQCY6iP7Ebr6bMV9993HHZiH64/+6I9++MMfYoE+MosIIw4SXZzKSGxtStDoULLKLVq0CGvqplob8d3vfpfu4ItuSkxVLKgXMGlSNyFIAvTeCEjSO4aMjiAGOEu0tbVp7BhfApBZQR5fGTQK9GXLli0rVqyIoyVCQsVdnEAOTg899BBR0RSphpAwYqqePnjdXYDtQPe0Kjc930paQfg9LnbgO5Yb1Dw/SNScbMnqaJu57szNN2TblnheeziDk1bNDSo1VNN+2Q3KXq2YKI0E1cFKaaDWe9QZOJpvHd2zLnNgS9eRzr7H3EMvBHt2dBw+NvvogY59D6xv3f6hNyU7E/fmBh+YM7fS1TnY1V3JtJYDO99/7MD+bbutXrerWL3p4tb1i/a0eHtT2VL33O7c0NGnfvqvh565c+djt9/3g39yhkefvPf+x+/9Se/+7UMHDszt6Z45J53OHttyZu1Db1+/pGN2bn95/zMvFI8d4cLqVEo93R22X7AqR47svufCDd4737R4Vmc+5ebpQ7kUfm1Syupd2r79bReW1i49lk3uSVtDWZcnjRNGzfLDH2WyK8laKVXKJXK58Aux3JaW0Zo1Usu0zNwwb8UVdtvivkIQvt/ZqZI3y0+RSSdMbDVwatyij9+K+Rd9pDj85m12kfAhMZguzJkz56qrrmI9YnFhlWENEq1VCQ77zdatW5nDCNMkraagVepayNBFq6+vL35dFA6glRIxppA2UU4kEGxIrLy0NoVOwFqsEaYkQpZUHGmtxyACnKH1YzlyB6EmLsDs0BBYgEMTWgoVLQjkaeIwpIOm1mX1glYBOgZ3sM7OToTp3c6dO4mHvZCdm6Pbv/3bv33pS1/6gz/4g69//et33XXXCy+8wGaJqWkBjrTDzZ07d/bs2aOjo+xYRB7m93iGIZQZDnZPP/00HGiSxjGLIGmlqpJuKj+ikaQLzzzzzIvR923ShFZ82ohyUN9KqZ599tkMCorTAjLJBIBYuXKlPtekV0UISSOlGUi/mI0cuSKlKUADih1GhHRhTemSUwHjOiPSx4mAGHYIDDFsEjYETOWTJgjGSFWyffvtt0OLjzoE/EmALlERicwSJy40aacE1NFFUeMIiJlSXk4dcEdPcY0vjR1MCGYRATADmVHiAITpKUHCeeqpp5h4tNJfzXBK+JjCCJJkhvm2YMGCrq4u+NiH/7I9QhEL+MKyshqHNyVoBAmV8FDHMqaAvJw64EuOCJ4qJ1Q6Eo9pI5AnTqkgj6SEI2PTAFmWWQjSAohN3k8ccZwMjZ4m7PD0aVbceeedCAD4JBz7tCJPE92HZjJA121NAEyJIGwsY4RJKDti6lnDPg8pjmAiQytN8BVb2OepQCpyja/zzjtvyZIl6qnij1vlkfWZHRaCJuRpUq8jY9MAzNIpDEIAOksp11OC8gYgMCuCkoBZUTFLMtWEMEytNgjQHYlF4YStTUGTeo08JUHCxAiEVgOBTYHLJ5sUNHzMIkDJrGA/Qhc67p3cwaFEJZfLQXCPpZSuWgW0QL0SLVy00i/W8H379nErU0gYYci+9a1vfepTn/qP//E/0ncWLg4AasWj1AkP+hVAipji7r1582ZVMRg1NgFb/MMPP0zHCYASRXpB2EoFQ48MTZQaHRYQqsSMZQhAZtSEIrS2XfgssxwOaVJaEDgZYBCPWONif+ONNyq2yH/9DxbyQslDyhZPSV/gANRFKBunFU75BvMKEf0MUvRGaIYl+oR7jZJLWqJccwK3tXfEX7jmohXrLm3pXlQJ0mXfDVwvcNxEKptMpLnReU7araWcshdU0uVyqlwKaqN9beWD58yprmnp8448Zx98Oth9z4zh+28+O//RqxKLMk+12Vt7uvPl0pGkV1q+tLtSzdcq1YSdOLj94HP3bC3tGVyerb3t/FkXriku7Ny/dEnLmedvWrZi5dJV6xatOWPFxi3rz7ti1qK1S8/cuHjVykVL52w6a87czkPXntdxw/nLeuzSwL4DO556rjzU254KqpXR1jYu6n41Xy4PD3uV4UPb75vf0nvzBfM3zCzOcftnJgZbg31diR2XbRq58Kxcwtrt2COc+xyfB8mrlO1iwS8XrGrRrhZdv8Zak8kVa0eH8uVU19INly9YfWUttWiwnPIybbVohJ3AC/+R18DnAhzm9iUgwTTSNI5vcLJgAdqwYQObB0uPVigILT1UKeGwt8FBkqa6WgPiJYyVV3ZQgd61a5d+HQGmzEJTss7SigqSLLisdxwu5b0p2HhYndkVoFHUAQibiorFVJbxhUc5ogQ0Uba2ti5fvhxmHGcYdBQJJQLEAP/JJ5/kDowKkRCSWnGBAIpyByAIBgEi+cEPfgCtT+TGPYLmknb33Xd/5Stf+drXvvZ89G0W0wKMkygC4ErPDZyE6BhHhAQGARQhPUL4pz/96aOPPiommx8RcouAL3kIxKDhy/6xY8foEfIwqXKwoJskBAGYVPFOH+nyBRdcoKvLtADjcoHfyy67jK7hiypN9AWPiocS13QkUpoaMMI55sEHHyRpVOWLJMCPaXqkcYfZFDRJDHnNEyUTvnIY5xM+qWYOYFBjFEURdgE7ohtBZ1GUFyShMYgjeT9xoIsiBqH1xyOqhCEvpw64I2aIuL/qCF2A0EF5bCuZZKAZl+9///vQtBInBMKYQgxdZUNJWLNmDRNAujFia41QMBjBArnFCOqvIJ/YQR1ThAegGWJsRk5OIfBF8ALdBMQvoikUbV05yoyY9fpJQ5OTvpMBCMYLQMvviUNRYY2xwAIGAdMDFzzd999/v0YZschtOItIBfISZs5wp4WA0xQaI5ImQq/UySatOMKCho8T+R133IFT+MhTEhiEjEfOpwZiRhHjhNrR0XHxxRfjF07MlH2i0jzEEUwlBAGqEHVbJw28YBxH8qXyFYwXKjyVxEbkVIlW+eEC9tBDDzEWujhhX3ypRKp1YarkPEpDE8SBkQFpETxaVGmSBVyzlN15552KRI8GTQBi48aN7PIoioO6aEqESQK6TIMf/ehH+/fvh8magwXE0AVhssbQhEQr6r29vdxy4SgkNnp1hHL37t3f/OY3v/zlL//DP/xDqHx8utKk6isAuhhRujiV6VxRb2sGzkUkZCj6yQaiIldkjA1OEUIrGIxAYJYkEDZ3Zk14+CSTrsV5Rhga9Z6entmzZ8MRU3ZeMXCt2NgNV69efemll0KQYWUV4xqLWEwZGOf6JGN4I2LaFoLpQzRgdi2ww9+ndQLHjn6kh7FhLAHPTyLppVs6R8oti9ZcNmPRxtXrL25tmc09MFep9Y8Oe17Stb1qKfArnl9J+9VkLeAqbecrQalQnOX1X7O2fdNcrz3/3HVnjf7uL81+58W7V7bcNtvZ2mH1plI1L50oFauFvN+R7S6N1HIDFa+Uye8rHHnqQP+zh2aXh286u3j1uoPd6X1zF8zqXnnegvNu6jjr2tTaS9o2XdW6/tLO9ZfN23ThjNU9cxcM3bi577xZexYE7uCO4aM7X8wkOND3u4lSkCg5CTebaM/3+dVicqR31B8cqO55onXPD969YvgTl3WtTGxbknjiui2F66/0beuRIBjwEik32VGupKyghY2mWk761VS54uaLlXyhVKrWfLdlxvw1HfPOTPSszc7ZaLcsLtZcJxH+gUoI/44Q3n7rRwp9/3OY57ASfhJYfIPpBTOWxe6d73wni522YSYwJWuQSgTY3iBedvWRIiUqse7TTz+NonTVJGHWaMziUfercA+MlmNkmkLrI8s9MkjqTK9VnrUSs1QRYzV/7rnnkJEXOAhLctOmTTiCQBgtyUMjQJUjETSm/tf/+l9cg7GAR/iKCoISAZXYQZIm9n4ut+z9qGMNMQCBAGLyhSTbmOI5eShazHJuo0fQ2sDg1yWiXtM7mogWgk2aDRK+ck60CBAbrRLQcZBWmv7t3/6NBKKLPL1gdEg18mQDSYAvqqtWrdIbtCKH0wDFj0EczZ07l9s1HBzBpIOUSiknGPhEG+pMBajTqRdeeGF0dFT9xRf21VNttzARA8RAU1MgRhgIAGgSwhyGJqo4P1igSiuRE/D27ds1RWOPk+RN6QXIQAOYCm+qkC6mUMcasTH6kZNTCNzhGnfKgAjyowDgKMkkDdBEkEzOP//zP+dUGovBhNDElrCauE6sXLkyTo4k644nBl5kVsAalsMUN0OYuGZAhRI7GERMZokq8nAKwdgRsG5QeFckTOB6czMgE/elzpo+EAxhEIwmOfnX5MfXVKHhwAI2mRVMTvXxxRdf5CHVk04v6DsCEtODoDBIAq5lpBGaPEhCEypGEEaFKkwsU2oZ4SaAL5zKmmKTooipgpgp6Qj2ccQ1Zu3atRoyIqGVJiAxDZNyqNiQETEt0OqNC2wSgzIc9nCKICoGCGuqajgwxfZH9tgmyLB6RJMIWnEKlAcIxMRpBEbQwgupwDJ0mKPodUKqWIPAMmIIP/XUUxhkMoQ9jCY8mDdv3ubNm2lFnlaNPsAIpeQR27lz56233trX18emjE0gR4LkEdZUIWDOA8eOHYsshVOCLRIVzS5JEjBbJ1V5xEVcyuCUgBF0KcnAwoULmTk4rbc1A3f+Z5999rbbbiNgogKERIk6wA7JJwzlijHau3fvV7/6VZ4v+IjhCya6dEpdpjtIIr9x48YZM2YgECNy+AqBO4wTG3aI561vfev8+fNFyzIEAvhFRkkQE0KABpGx0wgvv729ynCiFyf1oi+3NcequfocsGtV/arrRL+IVC0Grld22uzWBSs23XBwKDlj3orV6zZ09XRl27LD+Xwt8Hw3ZaVa7ESrFSQDJqqdqlkpjCSrfXPSvW8+v/OrX3rP7/3a2St7ts+0n+m09ri5o4lKdbh3dLi/kh928gNWS6rLsZityVxfvjhc3fv8vkfueNQayCUG9l+2puV9V89d0LGvvXU4548M1axyqmOI0FoSNW/IS+yf13n4fdcsOn9ZdrY9euiFrfu37fBLw0FtJOUF+cJoawun4dTAQIH1Mz9qFYYqXtUa3vdidc/jo8/+sPzCD37xhmX/94cvuu7sOd7o0YzvtGbmFAsthWHPDto4aQ8P28MjidxooljyuWQ4ST+VTq9YdbaXWdQx76yZSzYXna7hkpNKtlaLvuN7Nv/ChFZtK3yPePi92WF2YfHkx6/6MhNed5Ph5wOsO1xmLrzwQhZBLZSA1ZMq6068/mrxEt0I1iZJsngB2RkcHNy2bRtNWr/gR7Lh9sBVVsbZh+BDa+Fj/W0KmhCOP6ACDUeX5zhC8dnh9Aqh3MHENesve8nixYtZ9LVz444+Ig+tKnzChvPlL3/5wQcflCIcEZiiVKhsFRBsPP/n//wfju9w2EUQIBhCxQJaGJciCz2gdVqAcbxgFoJbYmdnp0JSiVOaEFAVGTrFKHzpS1/as2ePck6EUqeJEprkwDxy5Mg999yjNx8iBiSGKYnJOyW5uuSSS1CBiIKaBhA5BjUiTInLL7+csZY7AoAPoMkzZyA4kdIUQHcY+q1bt1KqXxB0HD5+1RcSwshCkAExG0Er6mgRD2HoDzFhso7/rURDT5O8UD700ENS1MRjdCDqYTWDtBDDpmhZmxJwhy7W5Jee8rBM7ndaQE8JmwxQ4i4cNt/HNSVNdIQMw2ccCYlc8bR+8YtfpCRmncMwgpgIBNQd+sJ4XXPNNfriccngInQZDa6IRsQWZFOZxDtEU0i4EaQRIEAkBCBJjNfdnDKQNEo80n3cKQxmnVoboSAFaIIkOdMYp3JIPNgEyjyPZJSkKUARQmAq7p1CfeKJJ+RCHpktSgJQ77iJ6ZUxaOJpClQABFqUTC0MqooWpeyrxCx3Kq0MxMAQIwkzjuHEgTqAwJSqXV1d1157LbOdjsg1TA0N9iE0o+RanQoNTRMYmjCgyCMlHEpc4GhKIIEMDV2AANjR4qk/cFNFhl5AQ1Dil/yLJpkQuj9DNwWrvTqOFo6glX9KqvDhyD6cxx57jCrBQKtH2Ie4+OKLuRDChwbIS0W6cHBE2I888sjf//3fc0hgQ2TQEaCJUpLQeCQMmv7n//yfHGDg02U4asWIkgmosrhdccUVNCkGAD+mXwEIFWvCOeecw+1awTcFnWX+sHF///vfhyDDhIoiTZQoEh7dYcWj9eDBg3/5l3+5b98++kKQpIK+cKXHhUYKFYTR6u7uPvfcc+U37GfU05OBgsEOTvHFueXGG2+kKqYIxIiHVk2AcTlEpk6dTrD7+vrq5OsDLiNlOb7t+bbvWmWeA5crsO0ECbdUKbpJHsjAL5c4FLW1zazkc+lawa7se+axv8/3P9/lVf1i2fJbhkZLVS/6hZ9KjvUvqCXTLdmaXXGSdntresHiuW6Lc6hvV9k50pquOPlcKqg5QXgwKlaKduAVRmzupaVatlhI7NkzUhplvns1yxsqlVpmdm+6/Oy2+e1Om7Mv5/7oifJTBzoKzsZSrYv1yfP3z+nceebcgZu2zEgVeksjzsChfbkjz7a4edfm/lmtliut2WRHRyo3Wirmk5WSVxlhd0qUcp7np9rSqUK11l+t2a3Ztq72ZSvmtmXy3TOd0eCI55aTVRbHQtG2Kr5bDX/uqJp0qy3ZVLalzUrO3nmwPTvj/M55lweZeeWaXwscru6Vsu86Ka64tlVybJatMLeBlYp+A4lloBp9/7OlH50K78aWH7zyhWXawKPIw8kiyOOqtea1ApFoZWFd45w9dsmAjpcMLn4f/ehH9f26QtyKLh1hre/v7//a17723HPPaQdCAMtMOUlCj61SoghHRtgn4NAKBwJgAbO33nrrP/zDP8CMhWMjtLI0c4751Kc+tWbNGu0oNJHSKMDxoJUm4vzHf/zHH/7whxhkrWeXhSm/igQ+a/0tt9zCXigmgFBU7BPf+MY3RkdHccdCzFZBKxYkQ4m6OGwJ7Grr16+fOXMmQWqzVxhsnHonLWEgyQ4kdbpM6rAA4MPBPsHcfPPNb3rTm5CRGK1EgpE/+qM/OnDgQNS55sDab//2by9cuBA6VsSIqtC4JoyvfvWrcEgCJa1hPyNEDsOqDgqzZ8++4YYblixZwhWCs4h6BAh7YGCATZFTxX333UeGacI+BL1AXZMBSY0RXtatW/cLv/ALHR0dCkmt8CHgoHvo0KEvf/nLhw8fjsMeGxvEm9/85ptuugkiFsA46cIjVWj47Ojf/va3CZ5WmAAmsTFtsAZN2Qy+jEd0KBN7Yftnoj7//POtrVl2fZrIQ6EQvhqMjMCB413vetckP7OkIdb0JjZ6+s1vfpMjOwOt/DAQlNCqIkPmP/e5z1ESOWJ0h9zSirUnnniMkIaHh2UcuG796ZMpIlyxYsU73vEOTiR1iRNDlLD6Kyq4wxoTiQCwXJc4MaBI9ijr9QgvvPDCX//1X+tnommiL4R63HL4JwxUli9f/r73vY9MJhLhS0NAQ0ZCEODJ5dK7devWxx9/nLGgCXWgUKPk1f8+hYpWJAx+/vOf58HEgmQowXG/1h133MHigDWZQp1SkqhQ4uWss87i4BWftqcETClOooImEuzU204amGU1+LM/+zNmFF4UvPjKJyWjyW3q05/+9Ny5cyeKH0VKtAQxiVbEieNf/uVfvve97zUqauYTDDPzsssuu+qqq/Q3IPk9cRCb+gUxb948nn0sUN2/f/+f//mfs3TQWS1BNLECc1fBETKM7wUXXMBDihatxFO3+FJgVgahd+3a9ZWvfIUSC9zgYHLIVy9ohYnxpUuX/tIv/RKJhYMia4L+rsUMeuCBB3jGeUhRbJpJ9tZLL70Uj2qlxLieYkwxe2HqO4S1dsGXMCWtMCVGFUICaqX8zGc+c8YZZ4imKYaEe3t7/+RP/oQ5Q7Xe8FLQR1aeD33oQ4sWLeIpoAtklRLUJU4M6hEJ13ew45p49u7dS2J3797NsqbVG6bixL5kNm/e/O53v5ttlAlDT5GJ7I2HtCjZidijt2/fDo2KHnZ6BwgARxhhF/vlX/5l+kVU8kIrBF37+te//vDDD6MFJ7YpMQABlAfW1WuuuYa08BTzLCOJCnyWJk4IrE633347pVYk5gPqCJBPugChswd8wvjiF784Lp+K57//9//+6KMPR4zx2camUsROynyOoqWgrB+xME5KmXXMPRZJ9aUR4mOKTl1++eXcWhcsWBCfWOgsJV3gGkVa7r77bhYZ+qvHjSbyGU9Uss3DRQn93ve+99prr6VJFnCBjEqq4O/+7u9+/OMfi9kIJsknPvGJ1atX1+vHnykSy7GBEcQy+Iu/+Au2YwjsAGQ0PegLfqnGfJj0UZEAHTjj6s8xXncX4PDriIPwAsyYOlzbLC7CifB7jx1ukJWgVk0mPb9a44BdriW4vtGWdQf94pO7n/vJ0W2PV0eH/Foi29perJZtv2IXRzKOl060d3R2B17NywS2lR8ePeh6I4lM2U8WHNuyC06Cq2u4mnu5QoG7pVVmcmf6BnOVSmJkyC+V3YN9Q4nsjHS2q3ve7F0Ht604c+YZZ3W1zpt9OFj00E77nseDoWKLX8kvnFk9Z1317AXW/Opwfv/AHbe/yFLSPiOXy++yykNWebSjNdPdkS3kCNIdHknlhmy/EAQl17MyATdsv+om7YpdC6+3NdtNphKO29KR6p6frgXDLeFL4bVa0k63tSRTGd+ucpZLJelSNleZmWm/2G3Z5LQsHyl7JCWo1pJOq11zfMsLHB6AgsX9PyC5bmAlwwtw/ZPA0X7wswtw+Nbo8D+vKXjwePx4RHlcxy18rzKIRMvoK74AK36dYO69995vfetbWvER0DLEsqVlERm5U2s0IetLEuuRTEmGVhThcH8b+yuLsdN4VWWh/IM/+AMZpzUWaARN2KGVwzdXRzLPDsTZhWihaQKcIbDDenr22Wf/+q//OrSSg4DEUOe4sG3btqGhIZxiEwHAikxIkf/6zRxhaBZrNkhujOwZ6hrlkSNH2PhZl1AkRTjFBU3IEycEfLmGs2zZsk9+8pP6TT81IQx9MhdgYmMDY1zwQtOXvvQlvWkZeap0n1LBUKKFJHFCkC4SjkF6RCs9hUlnOT/RI0JCl6NAnA1sIqawKQGusXbLLbeQ4cZRg8Agwq/gAowpbcZUdZwiZgaL4ZZlQqKVcWxvb6cV5gRofgGG+OlPf8r05rCLGao6S6VS4YUKp/QLJgf6D3zgA+oX1UYQg6YZ8VBlR+do+1T0NenqGqUIpQIxLL///e+/5JJLZAFdWYBuvAArZqUFI5qH3P3UhROH5PESh8RJGiZVCZwgkG/UmvwCDEGVibRx48bIe3jzhNBAU9JfdHkGNdPkAlozii5rDkMzRow46WLqfvCDHzz//PNpIp9MABSRjB9/LE90AcY4ptBCmAeZgy++YEbRniiQRx2nBIN3AuNkf+GFF2ranDwItekFmMjxSFUyTP7PfvazevdgpDce6KqJUgRaQPSJY6ILMMAaJYHNmjWLlURPhJpOHBghjUwSzus333yzpgHMe+65h7M1g6hRg4NxZV5JIPM33njjW9/61lhABhuhHAJm2te+9rVnnnmGcWfHjlIavmEHglLZ5s7wsY997KyzzmI6KRIeHZxiZkoXYFQ0YzEOHUfIhGc10/v8teBgTcL0CEVFK4ImVFQ9yQswwBq7GA+XwlOpvp84sE/Y8+bNY3XlykfYmH3kkUdIrN5YhE3iiV1Ii2ReffXV73vf++Leid8IWgmJp2lwcPBv//Zv2dH0jKMoASUfQNAXbHLf08SQZVl44okn/vf//t9Hjx6FoybCRgVCXjCLulYY+ByK5s6d293dTROAQwDsXDt27EAA+9hBXoRk1E1CxR2j+ZGPfIR1CX4YZeRCNDI8zo899kjEHr/a0IovTI27APt+FXeklEeDIHGh6cdpp675UtBHYoMg1fRU31zFFs9CB5/wcER3mCEDAwP60z9ilKjoySIG+oIvmLgjhlWrVnF8gqlpHPkJEfcLTPUCjAr9xSAxRH+HCv+u8dhjj33961+HgwCm5As+YkSlYNCCE9kIm+Tx9LkAu5/73Ofq5OsFXEnD9zxHP8zDf7mwcXELf7onrISvEEfM8H3RNre2qmeXAj+RzHb3LGhv7c4XyqPDg5XRgULfkdzRY8X+0cJQMT+cHxroGx0eGB7oyw8PBMWyX7LKeasymigN2bVcolx0cyN+IReU8m5h2MuNuKNDTiGfKI/YTtmtVJ3kjLltcxddcs07+oeG9+x9sljqL476aS/bkanNnxksnlX2Co8umbHn+gs61naX2gr+0ReC733jgX2P7ulIz7jozR/w22ZWqqXOznRr1uFaXspViqNcfbOFgWpQSSTdlBvOz8AJf9XYdhPMSsuj6tcsv1bJF44d6B06OFroq1UKToUbeqlQDQZrVq5sB0W7w8lsbOu5LNl2bs2dWw4S6IbvG2di+9xy7cCuWY7+iMsaQTLD+R2lNyCBEREV4Tuio3+vD+jJBHogX3M8+uij8e9GxCHF6wUXuU2bNnWO+fXUWEbHF5WIse6zeWjRQUYlVRajsZ2Nm1R9+9vfLhox7KgVU9///vdhqikuAa1S51bAmUM0QGAisCASAGs0K3v8p/SxkDolMtxR2VSQhIOWlni1suFxXaG/oU5klj1AhwMBJhYgaMIL2di1axcnfq7N27dvf/HFF9lOtBshgyQ2I70Q0IJoZN773veuWbMGd4RBVU3QWL7vvvu4c8KcCBjnXMWgQMc2KeETW5znmTNnEhVHRokxBOosThVenDo4nAU5ZyNPd9SpnTt3Hjt2TJsoYgB5zFIVB1pbkcB4cQbCO63YVFQShlCVLY0xoow5sYBotlhOdeJIQJcZDOKR3ZFDIU7ZyB966CHEkCF4xPCrA01orhk4M2zYcNaqVashEEZSeSDh9957Lx2ndzQlkxw6Gf3whinLSCL/lre8hXxiR3E2AjGsYQQBaXFg2rp1KxFCK3U6G2GZUlpMxXXr1klFw4EY/MOHjzzxxJOlEsnHnf6FUCvCEMj39fVx0p0SGFMAEevykMr4VEEYdeo4sMmCw1OgCFXSqagx7AWJqdX8AwcORv8OcO4HEIBlCnWma5wcgazCwYjchSYiGpBJDrvXXHMNfKVOTbFTaEr9WgnTI1KqBwYkoCGjlcXhleWTOwwlCwLqEFz/mMOEjf1pAauBvpwGWmED9Vc04J7GrVsrW1OMFQ473zB2JwimNItDvdIMWGYQyQxpUYqmCgaCZ4cEXnzxxXqmmFF33333nj179EjihUcpurWGjxJrAsPHxYDbr/aySXpH3jCCIjLQDBnLXTQlqIWrVkSHQJgS75zLGVA8qpWliIePVmbs008/zcUpMtwE7K1sKzKFooaMqkrJ6NBPVjXt1d/ISz0YiYFYRcRFF13EihQzY8g+Q3D//fdrpa03NAAx8kzCNW8hmMPRCEwZmKKzTD/CxjVbGFnFtbzHhGh6yuZ1ww03IE/3GQ4yo9amUBKwTLTMPfIDZHCsWUpMcWVdsWIFgwWHxGpuYL+npwd1zh7wMQgTGeRjdexTpQkaIMzSxM6OR0B3mH4kiibiR4wphCI00MjGJXY2bNjADb81+pkxVMZ2EBke50OHDtNSZ70UyCNz9tlns81Bo0GBTbYh+ACPnEzIHmsCKycPAsFLEUfqL7QAnyqzlODpAjONzU5bPBN4eHgYecSUVdJFiTDJQQsadUrs4447Oc8XYYjfCOzwRHBykN9GMNz0S39nj0GPMEg+1TtoltC9e/eSfwUGU63yC3Oc/bgaHzh/7jHZA/OaQjMj+hqs6K4GuBJGAdf/6adrQzipQrWt6sybteKS86784Jlbrk+2L2zvXtjS1u0kU7WgWiiP5PODhZHR4lB+sHdocKAwMuDn+rzcMa/Qlx7qdfoO+8P9dv8xa+AYT6w9OOD0Dfgjw06pkq26MzrnrF275dp3fvCTy9evKwUjqVTJqeWP7jn44G33HHrumezIkRXtuXdfseyD161ZnBltGSltvfv573/jzm3370v0VY48u7+lY/XqM6476/z3dC64IG/NH8x3liozCrl0YaiWsNIpJ8mtM/xRIy/8kLKddMKvvnasRNKzHd8KKrSkrWyi1lrNp0YH/GolXall8sXUcKHNSqzqmn1Zx5yr3JZNRWt2xWqr2Z5yJfjhnZb94GfJjFIH4gcv5hicEuhGwTrL8sqqd91117EAaWGlBMiIjhemicDazXrKqi0xjsgiUIzaXwKWWha7tWvXYhwgg3q9rRnilZG1Vd8MQRXFenMEOED0I488IgFKtLR7Uc6ZM+fmm28e+0d3Vvxc9N1aAEXFjDAetd80hQJAWGGTRgAHvv7yCvPKK6/kHk56cRcpTQM0EISKX0CEixYtuvbaazkXKh586WaiGOAARYswTJrgyFoj0GUQEaP7+EJSeYCDu/b29g9/+MMyQitdq6udNNQpQWmkIwzWli1bCICUMu6EAV8CdbUGEJsOCiQEYe36EJwhdu3aRRO6dBBJJYRDAJap0lNmwth3STQFWkgqBjKAuyVLlnDOU5KVGWxSIqySGPbt28fRU/mkRDIydhqBjpMxEqKcCKLJhtLCcCCj5DDoDBY0nNWrV3MBhkAg0jN4w4PFhGsDT4rGXY8PFzkOxDwvWnM0GRBAnipLE/sUmxTLAsxxc2kcUMQIBJYhli1bhu4k8wenhw4dGop+kQjIe71tOoDNs846S3/100ymC+raGwLkk5jJUrzFM1isqPXmBjA09I6cc7ujjP/AqtZGSB4XEEuXLkVFvurNDdi9e7dek9dAIywL4B3veIe+dYwdhCZNIVpJO2JMPGj4lNB1cw1gsqGFGDIED00wqLBZYATLrE5z585lXWJC4qKudtKg43hUd8gGveAaedNNNzHntcWrs3hsaWlhFKBhht0e80RMMnURY5PSc6dxwQI0ZikRuPHGG+kXHRRfWiePsbEBaHoHSCAdgaAJd3FTpGTwBr/8cKVLhPfDhOdmKkFrvtpTy54xe+1bNl7zS9klF2WWrs8unpOam3HbqzWnlM/nB/pH8yV7MFc52l86dDR39Eip/5g/OuDkh7zicHq4zxnoDUZHvEIl6TstybaZLXOXLb7gTee/+5NnX/Xh9KzV/UO7ZswqbTxryaqls2e0W6XhkSd/+uxDP3l+YG/g5nvyh5IHn6vc8e0dT99z7Njzh5e1dmxevLDTrz727X+1iu1ey+auJe+asex9dsfludqKQmVWvhgeN3n8WTe8pJ3IuImU4ycCK2W72YSb4V/KTiXchGe5ju06VnhF9vprlWOVVNlb3zPn5rkLPppuvbFUXT1a7i7bqbJr1cKvunKqNllJ1Jz6Vz3Xk2XwGkHLKOs7i+D69esvuugilkVWYRYjWpkDWpWA5CeCBLAGMTAwwBWUqow0ArMzZszQH86lAuptEwBTaLE4btiwQRuYAqs3HwdMgPf47+KooBg6iKpnnnnmVVddxbLLTkA32eqg4UsAoK6csE+EFptB6RKQjzcS+Lp6bdy48b3vfa+2WJqkNS0gNhwRp6rcvs6NgGuaCEabKFWioo+ADKhH8FGcZIOhO2ztCKOLKSRZl1AhFStWrPit3/otjq1U6SAyCNfVThrYBHgUremHLzbIrq4u3eqJH4+xWFPQKkIWwuGJBoiDNbdQ7eiUBC8xIEl6xPEUX1Ql1hTyjgAlRsD8+fOZycowrTIOQSk7NHFS3L9/vxRlJDJ2GoGOq9dx3iCowmSA4nxSKocM98yZMyFWrVp1/LPE4Rv2ImMGb3gwslrMNe5UYeoxga8qiJsAkkyANWvWcOXQXKJVTU2BYjzH2GjQUrUpaNqzZ8+BAwdYZIhKi8Ak8lMF1rhXnHfeefpzG8upuvBGAdEyLjyq8eiwonILVWsjEEOFh5e0i4MWWRXdCKWaAdVgsaLKy0RgsDRV4oVXk4Gdgo3vQx/6ELs8QwkUsEq1xpYncaFtTgFrAyVCOPE74dvb26+44gq2XQTgR0rTADxiDXfQ6hrbMTn82Mc+pj/OqiM0sUISBrEpHhRpQoDqJPFgUMYFaHKCLtYgbrjhBo5G8qu/QdTlThoKiTiBOMTJdFq7di0HTvpIFSjhGkoDMNkz8PoHY87crJUrftW27FTBTw9VEpXMnI6FGzZd+a4zLnrLwg2Xdy7ZmJ2zMjNzUeusxW2zFlbtVMlPVaxk4LZYTmuplh4tJkZKiYG8V7Q7rdYFTseSRM+K7uVbzrjkzRe94yPrr3lX68IzrcSMWrE0MrzTs48GtcHVq+dv2bIsmbSyLd2PPXHwz//qR3fd33/XvX3f+97z254dqQy43W56VjrV6lidXuLeH/zIytmBM7+cWNM275IVm29edfbNs5ZfaretLCTnVrOzS6nugtdadFpKbrLmekEylchkC35QdZJWqr2SbMs7rYN+y5DfPmjPyM4+a8n6G9du+eDMRdfX3A2FypKqO8tOdXD1rTk+l17f9oLoK7vgTNv2YvBKwYrDMsRKx0pKyTr11re+leMmBMuQli2tR6xcky+sLKAcUJBhAd2+fbte8qo3NwBrq1evZjeSIyR1Uak3N0BbHcK4WLhwoTbISeSPHj3KhQcBoBWfnsoLF1QW+quvvhrvuisSgHZK6eIFMVrpkTiNwCwqnGMUGMKUMAkPDrvv+9//fjjqGqirnTSULkpozEITAxf497znPVdeeSWnK6WIppGREaq0Eidi0gUEGfe0Kdqijw+horxxFECFHn30ox+dNWsWFjAOR6VUTh6KDafyC61xWbp06aZNm5iccRMlrXW1BtCqwFDXiMBhHPVlSww3MjTBlxEskyL1lOMpmVEYoa1moFW68oI8ySdINWmOxX7lgpLjxXPRr3PBFye0dTpBXSYnyi1VgYxRVSapMhyU0DxQo6Oj69ev/8hHPsKskyKtoS2DNz54RnjuRDD6rFEsy48++igrDxxmheYD0IPG6CNAK1cOzRmgp6kpUKQVoE6Vh5TLGDbV2giccrd5+umnWfmp4k78aQQ2zzjjjHXr1ikMIjwVXk4RSAvRKqtUeRIfe+wxjeBEIKXnn38+WhpKDUe9rQE0IaP1k4FeuXIlHhnuenMDcP3MM89ASBECdzjS3sfxgP1XvxnOTRW+4ueipT+kIo8YCG01A5sFprCsIwo0wAJVNkS6/5a3vOVNb3oTBmkFdbXpANaIllTQNdxREvCSJUtuvvlmvWOOVjgEr5dw9bCgSAaA5GWqEUiqVWLSxRR37GuvvZZzEcYBPcUy1qQ1XWiaqGuuuYYTHcHgl0hwXW8weMNfgIPwJ4I923KjjwF4KTuRTVS8Wn+pUEl1t87esuys92++/Nc2XfmrS897d+uKs6yZc7vmLevompdp78l2zEx1zXDbO53unsTs+c6cRcmFK9vXnLP04rec8/ZPnPPOTy48/yZvwZZCel7RT7GWVgtH/MK+jnQ+qI7mcn2ds/2lZ2b7q4UDpeRPdzr/7zef/tN/euH2x3OFUrqaz3dlnc5W13OsYj5f6B18/J4H8jmnYrWX3Fl+dlnbovM3XPXxc2/6zKqrf6F13bWVeRt7U3P73Z5qZo7XPs9LdFSr3By6La8t77eMWF2VjhXdZ1y55rqPXvyez2+47JcXrLjJzm7OBwuq7kw/1V51rEI1X3MrgV0NNP/DH/WFemMP7s8NWJV0dxU9d+7cq666Sn8BhcMiCMFy+bILEzKULGFsThz3xZwI3M3Yn9hI0NI+hH1ZmAiEQTCs1x0dHewHVMeiLnQcdOf555+XTUoUWevhs86yBbJzXHfddR//+Me57EGjTiSsvxDIa5MAUmkKmpBnfxINUARk8qKLLvrABz7QE/1ei7InlWkBuYqDpISDF5j4vemmm2655RZOD0Sl2NjF4cfbGGKxujhNwc0ZIyjSKc0K3eeZGNBwyBWtBBCJTw/wpUQRG0HGeYO++OKLuQIxTPhVPJODwNCl++giT37o0VNPPUUTNFD3kQHQ+AJz5sxZtmwZVRSRiSw1BzIAXWgUSTVXdMUPH12YEqBEhibSRQC5XI7YaJ3c/s8lwpRF2dDgxvOQ7KmVKtBDRyvrz9vf/vZPfepTDD2zEQ6rCmVkzOANDx4Ehp7HU5OB6tDQEFcaPVB6SOFrzsRYsGDB8uXLmSRqrXMngJ4yzStsbtmyZZy1ccD1k08+yfRTbJqH9baTBtawycXssssuo4SePJjXG0gmixj3PS2Pg4OD5Aq63twAcj5z5kwGC4LE0lnAAl5vboDGOhqrEFpR623NgCkCYE1AS4NFSWAAmhWDO9XHPvYx9uL+/n4ZJwy6QBO6VBllhOvmGoBwvINgEBWdE1Bkafrwhz/MXVGhgknsTBVYwyMlHqPehJu7aM5L7MIbN26EVmwaDoGAUadTlKKbQr1AHlqpQ5hT0Dvf+c4bb7yRVowjgHFKIK2TB75ExDbhCLNnz37rW9/KuNBxDc0k8Z9ueMNveI5rueEN2KmFv45ULVdrlmO76daKky3Z7WVnjp9d0bbwvBXnvPWit33i+o/8xvnXffjcaz646fL3nHnpTesueef6K9519jXvOfeGW2685dff8uHfuObd/379xW/rXrrF6VhSycyrJGeVE53F8NPGxzz7sF07ZlWHOlpT3IYr5YFMi2+n/JFydbjS2lfq7i/Nqrnz3ErSzudStUqrZwe1MCS/UHzs7ns7k5m0na6UnSDZUUnMGLa7E3M3LD33LWdf94Hr3ver7/jo56945y+tOvdtc1ZevnDdm9ac+44FZ1y79tx3XHTjJ278wG++5ZbPXvSWTyzefF3L/C12y5qyM79s9wSpnoqbzhWLhVLJS4TjGH5WOvqLQPSh6UA/cWTw2oIVh/MEBEueSlbA8847j/2DZUibkJZCECpMAFpZv7SwHjp0aM+ePRCYihqboLu7mw2SazAucMqqBzHJwod9Le4Is42xsyKMllrBuPCwtn37dm4+UtRCD58lXm94xshZZ531hS98YfXq1Vr0KTGIfSQBBIiMNQF5Y/fVkg0UG1sj++JHPvIRfUpNTrWDSuvkgSMsE60AR4QCZr//tV/7tcXRzx3THdLL4EKEPYlGVlUCk7VGIEZmdLDAF1sj95DPfOYz8+bNY4vCETbJKj2i12Pzf5IgKozjHRrjuI66FXYQ11dffTUCuKOkp5P4xQKt0qWzDDfy9957Lyc2JiccBOg+rbiQQWjSdc4559A1LOB9kvwgTIkigJC7FStW6J1+KGIQQONXBDIQAwMDOjJK8TREOCTHs0dCyDPDoVHQoMBkIBgFnu7PfvaznIo0XjBJJtPvtE3dzyt4HJgGjDuDe9ddd7GwwKTKoAPNE0pNGxalCy64gGVHK0DMnwgywgSDRpiHtKurS02NkEEuSzykuNAigPd680lDoVKuWrXqiiuuICpmNeGp9fUPAla0EGTm/vvvZ0VVU1MgxiVWK6oGFC2yqtamQIWRVclgsfWgUm9rAIN17Nixp59+milEJjVkKGrBHx0dxWNHR8cnPvEJLqsQqMQLjtRBZKk5aJUkljGFIl4YviVLlnz84x/XK9uEBwez0ziOGFRgELgAVHXRJQZ29l/91V/lsqrMKDBAqAo4jjm01QwIyyAEGz0cbH76059mTnIuokmZhI9xvEdK04C4U0BVQbOCk9jmzZsLhQI0HPXCALxhFoimCJjDTlCslsrVim0lPC8d/mZSNWH7Sb/m+I5bSyQryWze6xi2Z/VbCwasZZml13SufeusTe+ds/l9/Ju7+d0z17+jc+V1fsfGSmZ12Z5XsXoCv93yM0HZKRdqJW7U6Yrv7RzJP24HQ0m7lkm4tWKuzfV6WtKdWbslVU0m7IGB8OeX3KqXrQazvVRr1c9YBMejkvQLhd49O7bed0e6MJxlZparAVf2lrZSor2vlCg7XSWrq5pYkOnZNHvNjUvOvmXOWbe0rbx59sYPd615d2relX47gS2rJOZV3K6q1Vr2szWnpWxZhVLBt6qtrS2tmdagZiVqdiL8UaiaG1TdoEwZfYFYPVEGry1YDVn4WO9Yetg/2DC4D3BHra9SL128moImLZdY0BcLT7J6IrxgwQIdR+oOXu4v+ghQyiYRLl26VLuadIVQ7jiocg+Pv6iQKlqUuei37/Gl1Z9L+K//+q//u3/377jwEw8yuBBonSQkTLFSsy2p4+Tqyiuv/NSnPvW2t70NIwAZmljQ9TdXaZ08FBjABeERhgLQvkWVA9bnPvc5dn3OEHEk8BFWdxCmGtloAlrJD8khM9dffz33EC6fKOIl3F0j0EqJu7rOdIA4FZW6IyhsmBx8V69ere4gACKl5mBc0FU2SAvb6t13342ieoFAnIdIPEwOY8QeLCaQQFPEISEGLXmmARFKABfwIVQC5JGBf+edd3LygCYYNZ1WCIctSg4ZoMrQcO3RgMKhyjPIOYyHkQnM+sAc4xmHjzCXHySZmZElgzc8GHTGVxdgpgQPKU8HTy40fD2q0CoBKsyWs88+W61UIWiNjDUHrbE6E4xnfMuWLfW2BmBTBm+77TYmW507fWD20lPA4nnJJZewf9HZetsbAWRG+wJHBfbQe++9VztOvbkBGiwyT1YpxdSD3xTIxIMFmBgXXnghRL25AZglpbfffns+n9eKSmAMIiV2dIkiBpquueaa3/7t377sssuWL1+uayRmkQdI1s01gFZ06SAl8tzk169f//a3v/03f/M32Yk0W5gnENpu6monDUIiSBnHL0lm3uKCnEPgCIGbbrrpC1/4Aj2aM2cOgempUa8JGxr1urkGYFCZ6ezsnDt37vvf//7f+I3fWLlypXrE+LJDacnlkRRx6kDMihxHF198Md0h4XRhknl1umHCg8gbBE7Vr9mu4yac8NPAvu3YSTvIcBe1gkRguYHtVC2b+2vFzvjujJo7e6DcNmLPyDs9I1b3sN1Z8GbxLxd0Ft2ufNCa8zPFWrIapAIr6TqJVDLpBH7CHnGs7cX8k+0t5VTSKeZG/WqtNJqf2dFx0Tkb06lE4GQyrXNLtWQq3bZsztyVs2d3JLxE+HKsOzxazCSSAwcP73zssWR+NOMy451K4Bcq1UrNcpMt1SBZs1urTnsxaM/57Tm7u+DOLnrzion5xcTcgtOTs9tztUzBT5b9ZNXxuDxXWTEsJ5lOua5XyOVLhXLSTtmBY4c/l2xz6bUtn39O9C3Zr5sfNjpNwX7AgsvSqSOmliT4nBXmzZtHU8wBMdEImljF2CNZo7l56qVXVtV68xjAp+SAy6VR3ll5pT7JwocA4WEQgpK1cvLvycDL8PAwF2DtGVhGEZpdhFZoQsUgAeD30ksv/cxnPvOhD30IgqNJe3s7lhEGstYIRc6dme3wne9856/+6q++613vglac2hpxqq0LybraSQPjlFgmNnxBKwl0B1+AZCJz7bXX/sqv/MrHPvYxesRNWAcX5CUTGpoA3Hu5CnKN/4Vf+IV3vOMdHBrYYjU3cEpHoBEjjfIorZMHvSBywGAxIlhWT+HQBE1Ieul+kkEBkqdEhWiZh0eOHNGfY4hfgwI0TPiCwN3s2bN7enqgEaBr6mNTYJkSMUosSAV5/cyvvAMsi4ZJopSubdu28WigNXkXfi5BomKQHIaGp4ycM8E4KF933XUf/OAHmbEf/ehHzznnHKYrYswBTmMMFvKip/E5MnhtwSPAmPLgUII9e/YcPXoUPo8MQy8BzQFGHxo+S9OsWbMkED96kbEmQIUHkDJ+zAF3qnpzA5BhHUD+ueeeY8XghsB8Q7fefNLAO/YVBhsfx/226Lfl682ve2gUCJ5nUD9mRvInyT8rKucHOogKyWT3IZ/afJsCMeWfEUcL4auuuopnv97cAFwTybPPPkskra2tyKOufFLSxNjBxCA0Cf9wBPboiy66iMMD3dHCImtNgQt2nMWLF19++eWsTrfccgsbIhx5kQvsY2eSPEwVcVR0BxfKG1WWRMWMd5gcn97znvf8+3//72+44YZNmzaxkCoY0hiZmRDInHHGGayx7373uz//+c+/6U1vwjJ7E3xa8/k82z32qTI/J9kHXzGIUEHSHYAjImfQFy5cuGHDBoKBQ98lbGD39fXVyTcggvDNyTwbvqXvOg5/J8lz/OOja4eXX66hUcXhSsxt0LEr4SyNviCKCyMNNGOHYwOPWa1STTguZ0MeAyf8GC3PX7G79cWBQ3+YKD5h5+y+g4UjR6tBrbJiadtIxcrMv/APv7HrO48vKybWW07hrMzoRzqG5/duKx3Zn0okR6zk/tF8b7ky7KZnLFv98d/63fSKNaNY98InvFIMj7kVP89NObqmso2EcTphL8KoQBgYczhaRiIR3w3QdWz6GPDPi1roPsxwLRu3TsRG3ljgAebR1XM7jWvflKC1g5IACoXCwMAA9z3WxzieeJWBA1jHRcCRwOTAOI8eZsOZFp051GtKes0SiQwESycrJsbJBmIwCaa/v1+/JxHvSY1gvWOxQ0CWpQuh1kYgQO8QkKPYS725AXgnPA7Z3FH1l2B5mciF7LPij46OYpkz0OHDhwcHB7mxoCsBdMkA/WVvYAdi12GP5x6OfbUCCBlsCg0HOeFWTG71Z4J620uBDPs6wVPSERkHJzh8MdjSQNwjTpkkjexhk1YMUhJ/3Jf58+erg4wOTYQhmYn8wpdADKV6x44d0GoaWwIGHfscSvCLfeSVPbWOA62MOF7IWG9vL6MDc3J5DsoYxwtajCl5RlGD2Aj4pELxsNxhVh4nsj8RcMQhnsRyaoGGQwA8JtiBwCZM5RlfxA/g8MwSHlpUiRaxifI8VeBXLjRAuGZ849PbVIEF7MgUFsDYX0CBWacmBroiZIoMCwRG2inHTkgiPxGbY4E8mWSe8wijjmU4xAldlzhpYFDWMIt9nk2eFwi1niSwo8nADNc0UMZwCkEJE++MIBOVZY2qFE8RuFcwLXUCVjIhFEnUPg3AGr2gL1xr8cXqxHSdZLw6Ojq0aKDFEKDOnJlqHrZu3VqnXgr8alNj9cMLDym9lnGNC6sofVcq4PNQEwM0sxd5YiMYLEw+34gZ0M14/Z9o/igejLNikCK0Yu9AAgSAHTapSfaR6YL8ap0k/mPHjjFkuq7UJV4KHg12LgYLGhkiJ0KNmgTGQf0lq9DYh8A+KyoqEhgHpVH5ISrlZ/L5gAtUeL4YUM42zHD9pjcjyzFGA4E7FnDmABd49hF2Q0rs4wh1jE8UP97juYEkYsTPuLD11CUagKQmjyYbHPVCrScIjBA/c4m+sMWrR8wKhYEAPYJgfrL+kyvOXYwLVYYGvty9Ar/79+/nZk7e0JWd2BQlxlke6ZeaJrEfNxGnHjTMKpMSGAdGkDWQvmgdQB2OsvdziTf8BRj48S/9RBdgK3CdgM0eJuNXsa3wzcA8nlwXQxluxczqSAX1aBY44Q0zCD8KX61GS394wgzfp+z6xVYnHxTvHh3802zwopVv7T9S6x1wSoXigtnJgpXKLr74j76++0fbNuVT6wN7dLV16KPZI7MPPpMu5lksDgwX94/k+4Og6KbLbvIDv/7Z9W9+Zz6dqVpFnmCrZKUT6aJVwrtep60/+tEFOOqarzJ8Wfd4H8Mvew64AKfopq1uRrdfJxRDLeqjEPaUDk62Ybw+QfJ58HjqyKFWmVcfBMDzD6GHn1kRTokxC0G8ghAhwvFSRRk3TQJM6fiOCpAvCBzRa0qqTEjMQrOkclSSsAJjVZIRqqG5Bmi3Qx4tLWRSnEgevsKGiLUAtATGAbHwSYmGiaoClmLUPh4xHxnZxLiYENgBENjBIHuklmkxEUNFVTlqCsRiSaooAlTUOg40RYG8JJKJhCeBVKQuwAGKH/vQUVz1gdYZDsDBL/Kqim6E1MfSApMEDoSaYgJoXCTAPKFJCWkKWhEmAGiElRZolY3AuCxrIGIaI2FzA+CPk6TE+NiATwRMCY5WdIRDITmEAw2hJGNNCVRPYxq+PI7lTwvol7qGd8wC3cxh1iVOGEqFDEIDrCldjZBwI2K+CFkjtni+qSluDUWnAhIYTw+pq5TBkwd2MI7NeKRwpAVQAicJzDJYmBUdBw+UHJriqSJh6FMHxlfPpvKJd2hFNS3AmlxgkzSyfUBzqJ2oX0r42GBgQouYFsR9lBcZhyYwoqJKwFRhIgngiICpx0FMWWuEQpVxiFg3amwC/FJql5QwVUUFYDIN4GjaTGJnWhAHD3CnYZrEKc8FC44mqsJTuibKDwL0F3kcQaALh4uc/g7bFMoPmUcLy4DqRPYJQ+mKU4c8FlAfm0ARCkPyyIipzIe2mkFmKUWgi1kWN02MplD8jeMbNZ4o5BECRenGpjALJEMJJCA+THU8VpwSGCB6hzqmUJdHEZiFoF+UJ+KCSBSSMobkJEmjVdNDjpRndOvNP3dwP/e5z9XJNyDC9/raZe5+jhXeEUPoDcB2NXzpNPzHtOCiGD5p4W3Xrvn6YGw4WyQQ8pmtduDz/DHmCddxWYfZIhl8eyhr7xntu8/zt6W9sl91c4VqruwXwp82zVSsTC274Lv37N6dW1hKzrFSXntt5Ayvv6PU51m10UJhoFjOO1Y1mcA/z+BAbnTjRZcEmWSxyqHEa0m1FnJF10k6YXhu+FXWlhu9bZuworjCIPV/nifLje7BdpDyrSScsMWuWHbZcoqWA1GLtJip2Amv1NGPAIcUFt5wYCT10ELUWa8u5DecUMdXNwWjlQjEfKAlhlZQZ70cUEGYlQhFaAAz7HAECcR09fjWpcUOGtAELcVGSABCAmFkkTBl1N4ENKGCjFZVOBiZyL68i5ZZQZxGxPKxfQgpwqREIJahv9q3Qs3jY6EVOWaOAzKC7MsywvF4jQOZR4ZWCUiYUq1TAnbqVARVdcIIAzreQUp8iS+ZuPVEEEvGROx3bACxU5jiq6rWRjDEYzNAWuBQHWtzLBgXWZYjiUHLSCOmGs9E4MBHYHiHxhdmgZoYbko5iqdu7C4G1YmCfAWQNUo9aABaF/K6xBShtADRYgpYjlFnNQAVZUAlkLDOSbGimkRPCXr01FmsKZNjLZ8kxp7JcEGJC93exTxJxJNEBtUFAKEuKDO0qgk6VDtlYInDkZxSxSMltII5eYy1rIeCrpFk5aERjKw6DlCMs6TWE8dEKvAVAMblSJKUcOJ5BWiCL2HtAuoIpYimiFtlgZIqZmWtETRprZM8wuMcia8mVaV4ioB3gBfmPGUcG6hLvBR6rsdGCOptzSBTyOBFVQg2o0nmg2KIXSA/iQuNFITkATQcrRuYooq6CJhgrBiOpDuRC/hxE8GLo/DEHAcFH4ekvsOR7okDCwDdmBAd51+WAcKiKdU78aUlaycO1ofYAgbVTegoihBUYUpG1aZQExYAkmSAzMCUwUbQShPCdIFq6OkVxf9GwRv7FWDmgG1F4xS40XuhIxx/sTR8v3PgRbdgJr1//BVRj4o+JQvz+NdEceH1qn6tGn5tFaaCSq1se3bGPmiP3Fbq+3FL8oWEPVQpuv3Hqv39zuBAoacjY2dmefMv/M0/ve/J3JWjyXVOorZg+MX3e7vPLO9P50dBXzU4UigNs5GHkzRRSGTf9PFfvvCtNyV6ukaL5YSVxKlf03U3jIZIo4t4+Lp0FF7IplfHXx8mLsdHhdt+yEC8HL78G72mHTHoWvi+6JDm2Qzz4LuhgeOZeYNg3LNa5766YBXQk08wVMP1I1qGWPgkIKgVxGtEzJkc6pfWGlVlgXVHhJqUAQj4lLEXWqEFcRpBEypjJeVrciBGiaQwUf5ZoBWz5CkRxtdE8gojbkV4HAFkEAJhcYSYLxdiNkIyALHYbMwch1gmjkqcieQnQlN57BAnJbTsx2LaV6iKDy3JWOBEgLx0G6E7A4gNIjyJfbXKmnKLZMxpBK0Sk0C8TYZtzTBungjYH1s9ESCPHVzLIIgCDx8QPRpwEBOhg44SK4y1ENk7WYw1BYFxIoFWQk4cKCpCJURlXI0Bp05NgEYLETskRMMXxIwap4A44fV6g6OTBwaxpqziDkBM13gpWiHqR5guMVWFEAdAT5ffiYAXxQANgTt1ebr8Rn0K7cssBJb17NQlXgpakRGooiv+9ELGYxdAsYkmBkqqMHmOJCZIBgEe7TrrpZCiVGQHIuY0AvuYojVewaBRhI6UfhYhkADlqUPsXVHFXZgIcWBRsM37OA6SV0/pNS4gJurXRPmZyBdisiaDsa94yql3MS3jiIkv4xjRKjoR5F1a0Ko2BabwhYAiAZMIT4JYHcgCHKCOxAhDicD+q6q8QxMq8qKnitDimCxhM95PqcKPpEKIMxHCiI8/IBBYm+g50nDrei/65xtv8FeAw3c7J+3ww708TuGdlvtwRESfqo3+w50xsP0aKyqbC5s4nHC60MSMYRJ7QZAMrCRXRdtNuk74i8LVWjmwK8lk4AR7Cr23puxnUt6AXx4Jr9kVt5xLlvPcMmteuttqWfLdO3f3ByurXnfCC9pLg2trxZ5SwSrmCWikWhnM5RLJ8CVl1/IqVX/Xzt1XXnVFkPAszylUi1Wrxh2YcKKIrVr4WjbX2/C3jMLpzP+juy+RRmTIC6/A3Gzr/6IHILwOR33RvTi8EjNxw16HbaFWqPjGAo8fz3n8qL/6CJeKaLEAVFkvCGaiVUMyAvSJxMziEmshj3GqWnG0PMkXTBAvf0DGRbNbqKkRaKkMuxEhsjRhbGPdQcg+ULURupmDOAB5Ed0I7CMMgTzAbCwvfuS5HjOlIKZUAPQkLsYCm/KISp31Uih+WYuchGInaHwSYEdxhuMXYZwXOFSBqtJSBppCMrIQY5KqnEIoDIhxwo1AgAAUAzTq0HFs44CAoKoU42ojyLPiiYOZRHgSoA7oFO7iDoo/1qZkOCVQ6hGjCRUICUwvxqaaEsSRnCAkT6lQxWwETUK9PjGwM86UBohSVVopT8TUWCiZsizQWZix2ZOEUqdQARy5U+vJgykRW5MLEHPkl6o6RTld/ZoI2A+7d3y5qHOnD3SHUl7ivk/SLz31SoKEqcIUffKI0xuZD6FUK9uSUQCS1PosRUEyMTEO8GUWQCv4SeKnSaaQlCNJihmZ+VkSJtlnpwv4JRU4xSMlQwZzkvgRQwWIkBiEWhshSXoBpAIT+2ptxOT5aQQpopQMLjSsQF0QIsEQGKQJjkqg8CaJByBGKUkRIGppgjDoCJKBoMTdJCpNIQtjAZOSDlLG9sOuRojf+QVTXZM85ZQwkQrG46GhFIEXEY0gJJoUEqUIUG9uAMaBxDSI0PW2n0e8sS/ATIHwK6MCbq3R08WmHF0Tw6th+DoqJEX45uaoNeD6aEefsD0+/tDcG7lf2tUaZ1OqTNgqj2c65fiVfO/hp0Z7H0h7g9Gd0/HcdFBLFnOJQq7suYGbmTHqzv/nH28ftFaU7S7PCzpKw2fYhZ7KCLfkml85NDRS5ZFOJnLlWtlKWYlMqVzee3D/5osv91Npm5tx+H7CMI7wWk7I4cU1DFw394gIQ1T40SWY/0WdoyV8YVslIuHbvMMvgg7fSk1vQsWwW5iU2hsNPH7R01pfSl59jPOrtUzLAUSdG0FV5GP+icSshQZIEcuU0IkxbzFV9yWApPhAFlBhhRLdCLRUCrEWtIimkCTQZgxHZSMUcNwaOQmhaiMa5dU70THUCpCnpNe6QdWbJ7YfN8kFJV0AE6lUj78FsV6PthYQR3iCkHwYWQQZAfCBxkh9h6lBlKTUwbhqU0gA3bHVppAvZS8yXIdaG6GznSwrNkqSQ7QSGAeaYmsiYndNoVZKEMZxHPXmqSDKawhorFHqLXxwYoNkGIiQ8CvzdSJQKgBeSKPoetsJI1aBUKeEiUyNlRkL+isVyhhU4ySEAxDpQsMJdaYCtKLU1termCni5BHHDxSw6OkCAxSbjbsQpeRniwAEIBKEJXDqINcQ8qgRmUanyieAxixEPA0k0IhovQw3FAlDvIJ4JlGRWVmmJEK9bxbQJEgSI0Qy1hS0VCayT2udOj6+LDsYiW02gtaxCxeSjHu9crwjsR0xTyk0DfAI1FlCmmhpHdsv5CnhjGWOA3awCaBjeaoT2QdxfmSWcpLnAlNxE5Lqy9guxL2Dll+JjeVPAsWA2FhJmJMo0oQXCSCJFxmZEmRBRgAWBC34alJPBb2DXRirIvrEIZXYTmyBKiEJ4gtqbQSxAdGxlmw2heyrF1SxTE/hTOLiDY03+lugQfRI8//wBc/wrcA/Wwj1xmCL+694lLoA179cqv4Fy1Fr+M1ScPyqa/ueVXFsf3S0/+Ce+5PBw90dvanEUDZd8ov9I/2jub7EQG/ec8pe18rBzPm/9l/uHGi7Pp9cZluV2YPb3x7s2WwfS+eP5nIjO4fKxUTLYLnQOmdBzssEiURL2k12dl7y7o9suPSa0VrVdsPv7Dr+PdUvwdjpdny2qhdhF+kFXQhv9D8rnei+zAqOAJfkWvjxYOZz+JFgKb5hwLPH88ZqwrMXP72vMrRSxMsHIcUrgghhbDUWUBkqjDldjYOExwJHdFm7Tuw9Vh8rD1P8RiMxYkUQxjFxJEI1uvMQwDgxRTIRwjgi+bExRy3joQAExTPWMsxxeaaKgGhBMmM5YwE/sv0SO0CtjaAJSalIUqBalzgxTOJOxgE0TeoOgNPoGlpa4zC2CVrERMIgbhKBivI8kQp8He/UEZVjh2YcEJBNBYM6HDDRGXFcPHESUBH/xIEF6So85mpsBKYCQEaOBMlDRDG+TNemBLzrY8kyyErFEwQRh3QyIOaxvYgBU91pirhJumHPx+Q5boWDwFTzgHxslhIj9B1ionGfKhSSooKOEYd9kpApQVXlARoOftUUupx0nZleKACVCiBiTwNkDdAXEHPkqxGSiYGkdiImdp01TVAYIEz08VSPG3eJiQBqBTGnEbFBQTbHGhkHPbkIqCqCYOg1KhBSFD8WO3XALyEpcqC0gInipykmkBHG8seBzmITiI7FpNWIOD8IUIoQXZd4KSQgWgQcLEiFcqxrqkAyQCoAGQSoNmKsPFA15jciXpkRVhk6mDj+iUBIsYW4jCHvlPgS9OZh8QHyMCnV/akCRZlSSbXpvI3dNYKmWDgWg8CI6HGQDLNRr8RoWrLTTfs68DrBG/4CHF76IkTjOXaShR9+pTz+6i+18J8ThO+Thh99RxQPKHqhYMJxq+UKd+B0MuGXC1ZQ9dygVDjouvtSXm+tdCzlDhzc+2DvgV32qFccLba0OUHL0gPBll//L/cUZ95YyS6x7MqcoV3XlV44OzGQHDo4MjJ0pOqOuOmynbj5Fz9pz1notbbMSHstnd35th63a1bN8QjACbimVsPwbF3U6/EoTpWav4HNvZf/SiyUicp4HkevhNd1We0qjlWld9G3QEv4DQMePJ5DHrzX8AIcrxEQxKOQFIyqagpFGyC+xCaRYXGBoJtaZKlKZdwHMOCoHCsJBxmg1kkQCyCM+kQLnxZWWUYMYaoAvgTGQQIYD4M4HobCk0AjxjahEpexUxDbhB4bDMyx6o2QKYAYRmSBElr8cZBNtUIL0JN7mQQoysJYO2IK0CDuoyRBLDwJYnXRYjYFrfH0iDlyqmojMIsABIoSFjNqbAI1aWKgEqs3BQbV39jsy8ZzIpD3SvSdlhCUIuKwx3qkpBUCp5OEOlVw49XvlJAEViplr952wlBCIBrjn6o1qQiqAjUBMcFY5omDvMkggMYaHScD03swGmsZglHGXb3t5IAdDMb2G83CF6HWaZwnEwGPOBLkPY5hWiD7oukUJYMlohHMXroMUJEMyacKXwInCUwpsUQFTUkVjO2yAgbQsTwEgCN50Y2IdUHMAaIbQb/oYKxV50aQYsyHximu1XqKgBe5UAflHWbU2ARxk8QA6uqU+OPA0OtlvTiBsgBH1XFQqieXGYvYsnoRRRSGJAuUMhITMSQAU4jDGwd1jVaJxVpqbYSaEJMK6jEtgRNEo3zsGmvQEPHAESGOxnJChVcEjGBc9lVVqS6oCU6cbcqJoFFQtNCoy069+aVQE2LqC9DbrCZ38cbFz8ErwHXEN+EY9XcOvwThHTKSDOcNiD4oG06F48LR7VhfjgXLLtnesFXLpSw/UTny8E+/sm/bQ+Vjg2mvsmBxNjP7zEcOLv/S3+3Kd1xea19UtfNzRvZcPbLz3GQhNXLoWO/eXruac5Ppjrlf+PO/DeYvLnjJbCV88TnnJUqeE77SDOpfYUUMY8vQOZLHo50IkhdCLb2aHb6UHV6nf9a7NxZ4CHneeAJfwwuwgYGBgYGBgYGBgcHPH35+bhfhdfWl/5ohvBmOuTQiFl6Jxwhz8+WfV7O9mpWoWtlKMLtmLyxX5vYPpUdynuukuzs7Z3V39XR31mq10ZFKwm2tVZ1y2bc8r2o75cAp1Gr5Wi3T3u64gZcI/6Dy6EMPl12v6CaKbqrkpCou92w/fMm3HolGYWxZv/dOevsFP+tIRGOzyr+oj9I1t0cDAwMDAwMDAwMDA4M6zAVpMnA9DkoJt5Zwg6pdHWpJ5xfMdVetaF25otNxyrTmhotJN5PwMnaQDmrpStWtOJWyU/ATtWpQcexaIgg/4rtz504ZrNlW1dH7rvl3/OeLDAwMDAwMDAwMDAwMDE49zAV4cjiO4zpOMrDdmp3w0j12anbZ6hgqpgu1GVZi9sBIMJwr12o117FcK+ElWnJuaiSRGUm2HPPtUrJ10LeP5krDpao+ixvY9fdYR9/yrJejDQwMDAwMDAwMDAwMDF4N/Px8BvhUIHwXceBZdtX1y9XCoYEjT1qlQ15x2K+M9g33D1a7vvdA/vani/nMikp2tuXYyeGDq3I7NnYFyWLfyqVzKk6x7Nvp1tnnXX3j4s3nll0vEX5mvVr2ajX9xpFlu76+mNrgZzCfATYwMDAwMDAwMDAwOBUwF+CXQfiabfjbSE7SrQaV4WRQSFqlWq305f/+Z0/tGtg12H6w2D3i9bhtc5LpjD9wdJE/sCxbDUYO/fl//f22ds9NOLmC72bbSk6yZjteEL7tuebUfMcKv1gt/MCxN8HHlU9fmAuwgYGBgYGBgYGBgcGpgLldTAYuvxnXTjmWY/u1wPWdjpIzq+DMK3hLc97a5w4kDubbR+zWvOOVXavs2MVU9kDQujPo3BV02gtWDyd7hoKs3TmjlEgiUHX9CmX4e71cfW2v5ri+uf0aGBgYGBgYGBgYGBi8SjAX4EkROOVixa+Gn9QNgsAPEjUrU3OyFbs9V+0cHGkpljKVSiKVSKeTXqVURnC4GhwYyffXrIGa5Sdaql66bLv5alnfPl3jIk3Kw6+e5h+3X5N/AwMDAwMDAwMDAwODVwnmAjY5HNtu4V8QRL8Qbfnh10HXKm7ge76dspJu0er00qlihX+ZatBmW1m7WCv0J6xi0rGq5Vz4uq9d8eyqF1RDXf3CMGkPPCtw9c1Y8mRgYGBgYGBgYGBgYGBwSmE+AzwpwmtqwrL9wClYds3xXa6vblDzrcTzL/Z+70f3b983ULRcL5t0spnDxwYHB/qWzGnrSgcfeM9b169c0urWrFqhVC2Gn2WNvvMqfvmXe2/4+V87fJe1+TGkcTCfATYwMDAwMDAwMDAwOBUwF+DJEH4DVnhN9WtuxQ5/Cint+pZrlWlyk225ou87nmW7gV2uWlbF9xIJL+EHCSfwa4XAr7hBNeFZXOQqxVLC8mTTt6MfQ7KsanS1c2CYjwG/FOYCbGBgYGBgYGBgYGBwKmAuwJMhetXWij64y43VcWspN7Bsq8Y1tgzPc7m9uuFneWs+tzaLm3CCRm5u5XLRc23PcQvFnOcmk54X1MLXfP3oh38xG/0Mku/bluubC954mAuwgYGBgYGBgYGBgcGpgLldTAY7sLyal6h5lPVvbA7CN0HXbM9OpXzP8x0uvW6lUq2Uytxq/aBoJWr50mgymayUkfbSqXbPTlZqdtV2Sq5TcZyKG95+uUI74QeJuQKb9z8bGBgYGBgYGBgYGBi8GjAX4MmgNyc7gcM/aDeIXrvVO5Ztv1YtcudNuslMsiWTTDtcbivlWqnYkknVqtWWlpZ8oVDzfTeZQKPm8C+87wK9sBx9CDi8UYcVAwMDAwMDAwMDAwMDg1MM8xbol4Guu1U3/Pbm8MXf8DPBHlfZsl2yHMfzs5ZvudWa7/hVL/A8OH4lX/ZS6bIf1BJO+FbewPertSD6CDDqdqDvw6pbFm0wFuYt0AYGBgYGBgYGBgYGpwLmdvFysP3A1m8XhW9aphp+j1Xgu1aQdFzb4ppbcxJeIpn2a9zc7FrFTyaToV50wa1Wy9zlHC+85mJkzG2XazDJN/k3MDAwMDAwMDAwMDB4lWBeAT5x6P3L9TctcyuOKvpNoxDi1N8gHb20O+6V3rjJYHKYV4ANDAwMDAwMDAwMDE4FzO3ixKE3QYdvYI5utqSufhPWv0imfu+NBMIbb3zpNbdfAwMDAwMDAwMDAwOD1xbmAmxgYGBgYGBgYGBgYGBwWsBcgA0MDAwMDAwMDAwMDAxOC5gLsIGBgYGBgYGBgYGBgcFpAXMBNjAwMDAwMDAwMDAwMDgtYC7ABgYGBgYGBgYGBgYGBqcFzAXYwMDAwMDAwMDAwMDA4LSAuQAbGBgYGBgYGBgYGBgYnBYwF2ADAwMDAwMDAwMDAwOD0wLmAmxgYGBgYGBgYGBgYGBwWsBcgA0MDAwMDAwMDAwMDAxOC5gLsIGBgYGBgYGBgYGBgcFpAXMBNjAwMDAwMDAwMDAwMDgtYC7ABgYGBgYGBgYGBgYGBqcFzAXYwMDAwMDAwMDAwMDA4LSAuQAbGBgYGBgYGBgYGBgYnBYwF2ADAwMDAwMDAwMDAwOD0wLmAmxgYGBgYGBgYGBgYGBwWsBcgA0MDAwMDAwMDAwMDAxOC5gLsIGBgYGBgYGBgYGBgcFpAXMBNjAwMDAwMDAwMDAwMDgtYC7ABgYGBgYGBgYGBgYGBqcFzAXYwMDAwMDAwMDAwMDA4LSAuQAbGBgYGBgYGBgYGBgYnBYwF2ADAwMDAwMDAwMDAwOD0wLmAmxgYGBgYGBgYGBgYGBwWsBcgA0MDAwMDAwMDAwMDAxOC5gLsIGBgYGBgYGBgYGBgcFpAXMBNjAwMDAwMDAwMDAwMDgNYFn/PwspDxAz9KnsAAAAAElFTkSuQmCC">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0"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123825</xdr:rowOff>
    </xdr:to>
    <xdr:sp macro="" textlink="">
      <xdr:nvSpPr>
        <xdr:cNvPr id="1027" name="AutoShape 3" descr="data:image/png;base64,iVBORw0KGgoAAAANSUhEUgAABQAAAADeCAIAAADtijpYAAAAAXNSR0IArs4c6QAAAARnQU1BAACxjwv8YQUAAAAJcEhZcwAADsMAAA7DAcdvqGQAAP+lSURBVHhe7L0HoGRXced9c+d+OU7OUaOcs4TIIhowDuCAbQzrDf6wvd96l7VxwOEzxtgYDDb2mmiMYQ1WFso5S5NzeDn369w3fr/b9dQaNMEzQoOQdf5qnalbp05VnTrn9q1693a3PjMzoyko/DghiiJd103TtCzLMIwFroKCgoKCgoKCgoKCwg8HVV0oKCgoKCgoKCgoKCgovCagCmAFBQUFBQUFBQUFBQWF1wRUAaygoKCgoKCgoKCgoKDwmoAqgBUUFBQUFBQUFBQUFBReE1AFsIKCgoKCgoKCgoKCgsJrAqoAVlBQUFBQUFBQUFBQUHhNQBXACgoKCgoKCgoKCgoKCq8JqAJYQUFBQUFBQUFBQUFB4TUBVQArKCgoKCgoKCgoKCgovCagCmAFBQUFBQUFBQUFBQWF1wRUAaygoKCgoKCgoKCgoKDwmoAqgBUUFBQUFBQUFBQUFBReE1AFsIKCgoKCgoKCgoKCgsJrAqoAVlBQUFBQUFBQUFBQUHhNQBXACgoKCgoKCgoKCgoKCq8JqAJYQUFBQUFBQUFBQUFB4TUBVQArKCgoKCgoKCgoKCgovCagCmAFBQUFBQUFBQUFBQWF1wRUAaygoKCgoKCgoKCgoKDwmoAqgBUUFBQUFBQUFBQUFBReE1AFsIKCgoKCgoKCgoKCgsJrAqoAVlBQUFBQUFBQUFBQUHhNQBXACgoKCgoKCgoKCgoKCq8JqAJYQUFBQUFBQUFBQUFB4TUBVQArKCgoKCgoKCgoKCgovCagCmAFBQUFBQUFBQUFBQWF1wRUAaygoKCgoKCgoKCgoKDwmoAqgBUUFBQUFBQUFBQUFBReE1AFsIKCgoKCgoKCgoKCgsJrAqoAVlBQUFBQUFBQUFBQUHhNQJ+ZmVkgX+XQowUi0l9oj4YIxPxooexvioQxXw+NuDeMGTGL5gf/NBAP4RUyXDQbYSxgaCFjnrclQ0RJrA89COhRU18TTSsLeMGfBYta1NTwvLYYrUkdhQUnnzcnOJoWtMRefYiiSNd10zQtyzKMY6emoKCgoKCgoKCgoKDwUvBjWF3g0g+8KALjV1wkxsXqUa8fkOEfM6IqjcXQQv1U83zPMHhFpuWHcKmrNF/T4YSGGeqGrpkGrzCww8CKPFtzzbBuRY2UGVmhq/le0jIdQ9MD39YtMzS8ukdJFmhBEEVGZNiBYQWGHVuLC+O4SI7QyTG6bV+zQsuuR1EY+YbmGaHvRGFCi2h1v540I71WS4ZhIggchnluAgtU07qpm3bDCzTDgggiWPzftOEHuKtTQ+uYk5cWMC+qRcNasN58xfTzkYkjqqCgoKCgoKCgoKCgoECd+GN3Bziy4lZ/4QamHjVp4cSlXQvGQtlJpxaXvnLbkwo4vvtqmJph6rpO9ei7nm2bHARB4FOCOo5fbyRMW3dd3Xdtwx8dOlyen04nLMrHcrlcqdQoKW0rGRmmk85ksm19vUucdFZL2IV6ycmmXddPBAk9ohql5vZ9I65F9dCJ/09o5VLVSeSpYKteNWOHSb+WiIL5+fnZyYni9Kzj2KVKkVK2I91GJZ1KZ+YrVTuTyXR0tvX0a46j23ag6ZV6zbZth9Ld923ToXWshOc1mFaoBfGs41pbpwAmBoYeB61155jpUx4LLX8OeHVB3QFWUFBQUFBQUFBQUDgT+DEvgE9UvL1QFDXvA4P4jqi0cR0YUZnqhkYZpVNBeYFPTWXaVhA0bCO+W6oHPnXrwZ07dj37dG1uujgzpvmV8uxEOmGnE065WNHC0LYSc5VGKdCz7X1r1m5eun79igvOMzvyViJdq7qOkW5W4GLR1+NnleMHnBtePZ/vrFY8PYosvZG3/OLhPVsfffDI4YOjRw5NDA91tWUTKTsK3aTh2FbKbUR+ZDn5tmxPr9Pe0b102QVXXWWks5TBzKBWbRiGnUnnKpWGrpmWaUZRwFziMt+M73uHVLthbJuZxmGIS9/4RSzimrx5Y7zp26sJqgBWUFBQUFBQUFBQUDgT+DH8DPDRBc+pFsCt6vd5JhImJWgUhEHgpdNp16tbjhW6NSfy3WJh59at9971/YM7t8+MDetudflAT8ZGkecYoWPotmk5TtJvuNPzlXJoREZKi+xs/6IL3/Kmi9745ppmZtp7ggZ2xY3Q0HxaBGMnQt02qG9NI3DbLH98z7OP/tu/jO/f2WjUGrWS5nm27mdzCdPSi7MFXbPrjVAzk75hlTx/ZK7oGebAyrVX3HDDlnMvXLxylWYmDDNZrDYSmZxhJqiHqQkpEOM56hEzbDoAI6ANqcabLjUL4IUQ8Y8qgBUUFBQUFBQUFBQUFMCPcwF8ouoXHFsUvVjYMKzQ96ifLC0wqIPdRml+buLI/pv/+St7tj0bul7gu7VSqSuX6etuy6UsLfQG+7vq9Wq1Usrn85RgjUYj39bha8bo0IThGp7puNn29330vy27+NJSaOhaktrbCahDkQ1903ctD7tmYCeQrLp5Rw8Lo7d+7W+ntz/teJWqW3Ucp7+z0/fqda+UzWaCIJgrznf295UrjSPD44lkplisj03M+IHhasaipatSHV0bz73ghre908p3BIlUYNqBZkY61TX/REYYGNTAmk7dS+NTNuJKfKhRsuPJ8/fGX31QBbCCgoKCgoKCgoKCwpnAj20BfJLqF7xQFMld36Nuci50UUTFn+j13MitTg8f3vHUE3fectORvduzuteVS0Whb0Rae1u+oy0XBo252al8Jm2Ymue5FJBUqp4foCqXydar5fZMTnf1uXLdTXRc8a73XvSO9xYtR9MdM7QSfnwX1jdRF3hWA7dtLeHXvPZszitOFY/seuymb9UO7HSCemRbXhiEnk/p7Pv1Ur2cSCVrfr3SqLW1tQWBVpqr9PUMBI1oenI2CA3fcELLGZmdrxnWpksuu+ZNb126fmO2qy/Q408mm0w6CqiB4/u+1OB6iNvNW9Dxg9Bm8xuqTWrkOBLxDeFXF1QBrKCgoKCgoKCgoKBwJmD+1m/91gL54wGd4keLXvhCJ6nfXvR6/n/K3jAeQPUXfwRWj7+EGVAy6bZtVcqlrGM9/uA9f/uZP7vr377jzU5mIm9xb74942QTTsqxjCho1Gue61qGiRZIz9d4uQ3NdrK6lpyemknoZspJJBzbo8Y0U92DS9dsOc/TKMuwpeuhGelGEH/cWLPD0Ap1Szc1P3TdetrUwtLs4e3PmOWC36hFjlWs16eni9WGbzqpYt2tBEZkOYZpuJ5Xr7m2k6Dqr5Urbfl8/OFgx2rPpW1Tr5WLw4cOPPnYwzPDQ+ectdm0HKpDanVmG2pBHCxDjx+AxgdmHhlGpJvxk9AGRXIcojgucVBeXaAApvQFEAssBQUFBQUFBQUFBQWFHw7/IW6vvfCsb/xd0GYUUoPqXqMz5ex4+tHP/dmfzI8PZ43Q9hrduVTSMquVkm1RWkW+71qW4fs+ZaLb8CxK0PinlEzHSVbLtdnZuUy2XTPsYrniBUFciYVRKtSMhtvhRznPSzM88jTdjy3HlSc1pxF6YSKRsO34F4wajYbneeVyOZlMNjy3Efgd3V0U63PFUiKR0U1ndq6ihQktcAw9YZmpaq2h2w6SfuhFke81Kmk7GuzMO0E9rwW7H3v4Ux//bbNetryqGbqmRhke/xxTYFKGx99IrUeWjg8LP4akYUhBQUFBQUFBQUFBQUGhhR+/Arj5idYF+ijED/o2v/wpfiY2CuKX1vxl39C0dCfwm10mDE8LqimtYVYLf/X7/+v3fv2/GqVCJgp7ctm29kz8qLBmdPUuTufa616YTGVsJ+kHkWZa1Iz1et22zY5cOnRrCTPszCV0w5tz6yXsGE6j6muu35VMa5WGNl+2i8VktWQHFUt3Ld13bLPScCPb1s1Ete5rhhPptpFMhobu61EjdN3Id73azOxET0c+7ZiWFgSV8tLeASdw6oWgM9sf+Fbd1fPdPZUoKriNtsFeM5usB41I85ct6s8nrN5semjH1o/94gcOP/ekWZs3g4bFfA3No4DXTSLgWKnI17XANAzL88NA1yLbjO8AKygoKCgoKCgoKCgoKPw4PgIdP9fc/LeFJvlC9ds8kEdk6TMtB8L3GlrkO0ZohvVGYeqhu2//7J/8wbOPPKjXykk9COpV06A4tVBlJ5IUykNDwyF0MlGK7+6GdtKp1ep2IpHN5Gbn58IwSKSShqXVqVuthG0lncicny4Eflgt1+759ncm9+3a9dSj//fb/1Spl1avXR0EYahHdsLGSd+PTMuKNJ3aM2lpW598pF6YrtVKdiZVrlQSljk9Odnd1dGo1+dLxWQi1agHhulUG55Gte2HhVIJ09V6o1KrekFg6KbvB5btFAqF0nyJCdfrlccefbgwO9PZ2ZZKpS2TctfUI8MyLNf1HMuKn6kOPDuBy1q1VrOotV+FUI9AKygoKCgoKCgoKCi87Pgx/AwwBY9+dP0rNLVQTFIFxy8qQ9owCCJeYRimElbW1tzC1HMP3ft/v/alJ+69c274YFL3kgZ1bmBS69o2o0tUhHV/amYm0LRqozFfKU/OzjSCoNKod/T0zFcrFerLRt2wzapbTWaTHtWnpzmabXrR1PjkXKE4MTnupOyqO394aNeKlYvm5qfWr1uFy45tOQmn4XmGbpiW7Te/lCppGUMH9o4e3BcErmEbDbeRtJzOjvZKtVqv1XNtncNj46FhFysVK5GampuZLRQq1VqlXPXcoDRf5MXsaij1Q8tJBpHBsDDw/Ea1ODO967nn5iamFnX3duTyGiHQDN0yAy2sePVkJq2ZRrlSzWfzYdB8QvvVBlUAKygoKCgoKCgoKCi87PgxvAN89D9NPE9T5VEPWWZcGpmaHtdGUWhYVtI0w1qxOjPxjb/73L/905etRjWszSf0oFYualpgGUZAAep6VJXUphVqyEirNxpUrX4AJ64bBwcXzxYoh6u1ar2rqwdRJ5FMxDUzpmxTN5PJzEWXXXHlddesXLd6/ZY1NbfY3ZVdNNC5acPacrFQbtQ7e3tL5Wo6nQnjIp2aHK/1kLo3dB+77249CnTToA736y7/umFQbfhjkzP5ju6q61HvekGQzGRM2ymVy26j0XDdKNK8hu+5Pi6UyjVq4PhHfnU9mTAzCTuhG/PT0+WZ2Z3PbXUsc8XypZqhUf1qthFpIZU2PpjxD0EFr9L6URXACgoKCgoKCgoKCgovO35sC+D48eajX/Gj0VH85U5x2esHYeBp1HhRaAa+4ZaL48O///9+7PC2p1f39xYmRhqVkhYF519w3tj4RKVSzeXbyqVKKpmulMuO4yRSDkrCKHCSTld358rlK4aHR2vluhHZm9afNT0+ZUTxx3a72zujUJsvzQ+uWH7e1Vdf+3M/Nzk5sX/08KGxg+eet3njqqXV4tzU8FCohXo20znYn0i1UWNrBsVvRNmsU65Gfi6TuPf2W2uleZu6t+62Z9ssO+HpZqHmGonsbLGSbcv6gV+pVvzIT6UzPX29kaY33Dp1ciabrdfq9Wojk8lZhmVoRrVWM3RtzZqVtVIpaZiNYjGoVbc+9dT83PTmszZqRuSHnm2blm0xwaRph0GoCmAFBQUFBQUFBQUFBQXBj20B/OKyx5RfOIpCql+KW8syHQo9LajNTT505y2f+v2P2349bUbFmXG/Xstm0h2dXTt27Iw0rb29w4t/fTf+Wdn2jnw2l2nUq77ntrXnBwf6PNebnp6u1xvZdH7J4iUH9uzVwrAj34a5pJOou3Ujk/itT/zuv95+12133LFvcmTpprVm1hqfHq3Mzfr1yuF9+/zAK1Sri1eu062M5aQCLb7Zq4VWEASObaVNc8dTj8+OjaZtuzOfM7wwDIN6GMwUyx0dPa4fzM/PdrTn43lHGrU6ozLpNJVwsTSfSibbO9ptJ5HmsFhqa2t3LLPWqMxNT/X2dJnxTyCHoe/qUTAyfOTw4X1dnR3dnZ3xA+Kuz5R1zaSK5LAZv1cZVAGsoKCgoKCgoKCgoPCy48ewAG7e+z2q6oHkFUXxV0PTGpqeTCaofqcnp/Zvf+67/+dvnr73VkpfzasZeuh5bt+ifs2w5+bmKzW3s60rk85Q5VIwZ3PpdDph6ppbr2ezqY62XLE4l2vL1RuNTCZD3Ts8NNTe1ZHJpQvzM4mUlUxbkWPM+rXF69ZOzVbGS6Vxr7p/duzAzHCuO1+bn/OrFTvU9EDLZNoHBpdle5ZUglCzwuavGFuhF1m2YYbukW3PjezdlTI0J/Cd0M/nM27k1xr16em5dDJhG0a1VGLCKSdJrW7bdqlYtCyrt6urWCxSAVIDJ5JOuV6lnkUxkzB0reG6VsJKpBJmwqw3qpHfqBYKh3buqhfLg9297e2dumkHhukGYVxCShxfVVAFsIKCgoKCgoKCgoLCy44fQQFM4Ro1a1jB0c82H+fm5ELtGzcyMIq/Fis+jPT4+efI0EJHC8vTEw/eceu3/8/fafOT5alRPfQzKTuVcjo62ycmJgLq4Ia3avkqFBRLxfi2aibT0dVeKVfmpiYtwxhcNDg2PtbZ1Tk5NdXb1dOoN8rF4oqVy4rFwuzMdD6Xsm0zlbQrkddoS43UKtsPHvHSiVpGH63O2Vk7nctcdNGlmub45XpPe08+11apNsoNv2egF0cDP7KtZPy7vEHd8t3tjz6w57mn25JWf3eH59YMU6cAjjQzmcxOT05TePf19ZeKJSaYTifdeq2nq7s4X6AStpMJt9GoNupBGLa3tzUatSDwLN1ctGjx5OyU6djzlYKTjB957m5rK0xMlufmx4+MHD540DDM+FFqO64i9cjUeMUBjAPe/Iqx5ueUKSwXYt1C/Oj3D3JeMagCWEFBQUFBQUFBQUHhZceZLoDjL0PWqV1jmsaIni+Any9rY7p5y/T5VxRQ9URa/HFWx7ajMNDjH0AyTMuou1Xbtkzdq8+OffaTv7vz3u93WWFxdtKt1XL5fDaTLhYKhbmZtkzGjKJVK5aNDB+hnvR8t69vIJPLHhkeq1Qqph6u37B257697d1d1bqbSqTTidSRg4fXrVo9NjJcb1Rz+bSuh6ahZ5LJMJOqL+7ZVZqd8Grzllswq8s3rNy/Z0+pVI8yna+/8T1WmJwan21Lp9vz6ampI+1tWcvKup7u+g1d91NmuOvpx7/8N3+teZV0ksm5fYM99TCo1fzZQrlW9wYWLZubm6vXa8uXL8HuzMxEMmHNzE6vXLXyyPBId89AtVo3dKvRaFBM9/d2Voolz/cr1dqKVaun52Z6erpLpVJ1vuzX6quXLC0XCvVqjfp/rjQbGeHg4j5NNwLfdqx0fPs8iqi9QyMMzIiYxgsin7SOjGYpDCv+yuzmwrzyUAWwgoKCgsJ/SERcjptXt9bvOwqtrncKCgoKPxqc6QKYamqh1opLrYUqd+E4ZsSIy674tmSzja8EcZdOqVuv1yFM0440P9Kp2uKScmTPzi/8+R9PHdiT1fzi1Gi90egd6E8mk0NDRxibTmUoXE3THBka6unuSqbSmXQGJTNzc0EU/x7SssWLdu/b09HZpZlmreH19fUf3Htg1fKVVLz1Wi2ZSUSUh4aRSiQ62zvqjjmZ0ke9qmtoQcpy2tO79u+++sprpmbLR6bmO7oGVi5daYbR8P7dxenxNWuXTkxNtfcsD4ykpwX79u781le//C9f/fvq5FjGCLo6sm1taUpQy3EMw65WG04yPTs339fb03AbVPtuo861L5VJxV9F7frdXT1TkzOU7tTwjm2FvlctFZctXmxETCIaGR9tb2+bnZtry7c7tl0tVwLXz2VyYRB/4/Xk9OTw8KG2tsyyxUuSiVyj7lqWEemhH/m6oQchYY8MLf4m7eZ6yIoYIdVwc70WVugVhSqAFRQUFBT+Q4JLm5S+AqHVxU5BQUHhR4YzXQDLGzptXF01CSmx5NW8OayHzUIYOu43TNMLfFMzrPh3jizDtHzDo3KLfDejRxM7t377S18sDo9EjVrNrfhR1NPbX63WJianqIHzHR3Iz80VKrV6T09fsVhGped5JgVtKlGrljs72kulUlwU53MTE5OZbG5kaLS/r5diK4xCHEqmkq7v5fJtrucCPZeZjBq+Y+qmVff9dD5jJBM79+33TSubbV+zas36jWtStjFzYPfk4f3Lli0q14OSlnHauwIzdOvVnU89fnjH1qTfWDnQO9Ddnk8lK5Uy9Wu5UpsrFiPDNCzD8+pMNJ/P1Vw315aH3zcwMDoyalMpm9b83GwW120zCsN8rn10dNSIQlOL8vms6Vi1uluq1ju7O3CvMFeNNCOXT0V6QKwZuG/Hs7l0cqBvMP6zgqUZDoEN/EBL2Ekr0s0gvufbXJ4o0uNHo6X0pY15rzRUAaygoKCg8B8Vcr/XNElPJDtSBbCCgoLCjw4/gs8AN6uqBcRE8yAufePCrFl0Pf/RUziRH0bxN0lRoHmBbliuV0+lqP/8nKk9euctVL9zRw5GtZqh+YVKcdGSxeX5+cJsIZlKDC5eNDtbmJ2d03Szra2tEf+IrhuGUfx90Y5TLJXCIKC+pers6esdGhrJt+Ut04qiEOG5ubkwDBLJ5Hyx2NPbMzMza9l2ZFhVPapl7ERn+8TMrGmZ+UyGdqIwpxl26Gm+5/f19Xbms3NDQ7OTE34QZnsHG+ne3MCSeqNKwbth2dLJQ/uXdeb723OOHjmWgZWG61MAB5FWrtYSqUQ6lbRto9po2MnExOxMIpWanSmsWbN2dGTYNPTujvaZ6cm29vZipUL5umTxUrfWoIqOb5qbtp1IeH4wXypkKeVz+VKlVKtV0ym0JlKO41XL25/bVi7P9w/25TvzXuAZpmPoluZrRmQYBDuueyn74xvCrAr/LazCjwFUAaygoKCg8B8SYRh/qSc4+j6wgoKCgsKPDAt/ejxzoLSNmh/95dW85RvqUdwavOJPpr7wanZpyfgJYco020wkLUtLO6ZbrETF0mf/8ON//5k/Ccpzbnk+8kqNSvHczVumxyYiz80kzXWrVo6PDHtew3XdFStWBEFUqdVn5uYzuTY7kRkamahW621tHcPDI14Ubd+5C8ds3ShMT52zedOhQwfspN3w3HQ2Y1m22/DnCsWBwcVjU9OupllOolgp25kUVyqrVO8K7IGO7rb2fDqX3rFnx9e//S+znptYsqSUylqdfXqibfGqdaFpJVOZ3t7ejlx209q1CdNK24nAjyrVhm7Ys4WS5wXZbK6ju6NYLhm2FmhBoVzoX7Ko6nrpfFvN86Zmpnv6e5JJp1avEJmxsdEwigLN2r57XyKXtxLZSHPGxsaJU3dnztLN2dkZP6h0dWcdx5qbm/caNUeL8k7Gcr37bvnulz//Zwe3PZWKgsit21SUkR74C1ffGPF3YjUXJX4t8BQUFBQUFBTOBEzTtG2bVAeaYlj+4Kv+2qugoKDwI8OZvQPcvL3b/GolDqiyYh7v9XGZ1bz32CyP5ZuY4tuPcX+1Vk9QLgY+l4ZqqZC1zenDB776N58d2vVsu6PPjAx3tmfybdl8W9vw8GhXvt3SomVLlh48dNBJJlGxbs3aQwcP+74f+v6iRYsgZmdnY6thFN8YTcafsKVCjoLANq1cOjs5OcFVh/KSVzKVKs3P5/Nt+FGt1XoH+odmp6Kejrql130vaRhdoZmOvyo55OJ13jnnTk5OF+fLtWL10kuvuPKa1y1eur5/5Sarc9DJ5vOZlB0FXmFu22MPRaVS0Kh6vluYL5br9VK14fkh//cvXToxOZlJo9jwKNkjre669Xpj2eIlM9NTtmmGnl+cn1+ydIkbhNlcW8117USyWqnnOzrN+Plou1CYyedzJi6FoeuWk8kkV9JUKhOFQaEwn8+226ZRrczVa+Wd23cmE8lFi5cGvpZIJgl7aMRPPrMO8klsgm8srEJ8N/gVh7oDrKCgoKDwHxJBfMWPH4GWKx00uQqgMF6QUFBQUFA4kzjDj0DHxUvz+57j77jiKL7NGxdd8St+CLcp0SyA4zonbrPpTMOtJ1Nmo1bqzmT3PPX41z//6dLwwaBcmh4d6ezJaVZUKBYLM/NtiVTKtlE0NDrS19/P+GwuNz4+1t3V4TZqvV2dvteoViq+57Z3tvf19U5PTydTyVqjxjVmbnIqnUh05PNTk+PJTCaZTvlhUK1WqG591+vt6Z2Zm2vv7ChpQWLp4EihkNCNlB9k3dBsuL3ZvOZ5EzOzXb29q1etHxmZ2rTp/EXLNhqpTj3drSdz8dT8em1uanjXjpF9e4b2700nE5MzM1XPnS0Uu3p6vSCiEk5n86VykTo88sNUMjVfmO/I5dxKndK9s63DpxquNbKZXK3a8IPA84NMJletuqFmVGr1+K/HtkkRXCoUEwnLsQ3HTjUo+4OwjuZ0PpfvGB2bTCYTnR2ZWqXYKNf2797vNvxly5cHlNaWFhjxYjQfPteZtREZWsS/rJIqgBUUFBQUFM4UuH6HYUjdSzbCNU4Ix3Faj0YrKCgoKJxRnNkCuFm7UGPF937lyecmmxorfvKnee/XjO8Ix1eAWAQhz/VsUwsalayl73vmqc/8/ieykVucHPHKlXQ2mWvLTM/OVMq11ctXmpE2MzNTqbvL16yenp0No7BYnF+6dElpfo7Kdn5+LpdOVaqVnu7uhsfoiheEVHldPT0z01PUjG3ZXOj5c8XC4OLBUqXS3dNTnC/lMtlGvV6pVBKJhGboVS0I2vNlvxHUa21OQiuWzXrDdn2DOtPUj4xPrN+wacnileeef0kq2Z5KdoSRaehGpTBdnZuanxg5smvbc48/Oj0yVKmWa15853Ziaqp/YLDe8JKplBf4UaglrURpvtjZ3qkHUYSLntfT1jkxMdGea6NOzmRzxVK1o7O7UqmW5suDiwaohC3LpMK3TcNreF3tHa5bp2at1r32jk6uo4S4Uqklkynbsil9A7+ezaTCRlSaL83MzAZhOLh4UQJOcz0IerwScSPVb1wSx/+80lAFsIKCgoLCf0iUSqXp6empqam5ublCoVAsFn3fbz0UraCgoKBwpqFTQy6QZwZSVjWrqh8ogCPTcb3Ath3e9ylyLNPwG/VkynEbFUcPEkFQGR/9nY/955UDvYe273QbJdvWl61cvu/g4Wq1umrl8up8qVqMP0y7atNZBw8fovDzvNrGdWv3792lRUHKSSxeNLBv74H493JnC1XXHZ+aPffCi3bt3WOauuZ7A11ds5OT6USyHniNwE+35SzbGR0dX7V0+ezUNOV4Op0qlAuJxX3TnZlK2m40Ku0Jy5yaj2bmezL5qqFVFndP6Xq2rd8IEz/1rg9efvalXU6+PjsfVmqlwmTk15995P6HbvteYezIqoG+YmHWcMy653v1RndnT6Naiwzdi0InmfSqbuT5vtsYHOgvTE9xLdywcfP23bu7uvu9SKvUXMMyHYs4WaW52SDwOjo6Zmenly5bPDc9o4Umdf6GTesPjwx7zfu3ixf1jY2NBV5oRfqSRQPDR4a8wOvs6Y48I9Ct2WrDbu9874d++YLrrq+ZRj3Q7EQ68HVTMymAPc+zbZPoyRq9gmA12RKmaVqW9QomBOJGEASJROK+++5jaTiEudB9OmAi8WfCOzq6u7uTySQKXdeFyeaXaVYqlXQ6zRIgHIahZEIcShwQphV/EGjudi+bzd50000y5MwB32q1Gj5fe+21shx4glHHcfAZH+69917SOAQI1EuID6NQm8vliA/BQSGa4cCXXsyhVm6MyPTFCqETZ8QufJhAbq3QixKIgwcP7ty5Exn4wkRGlHBIC5/wsiJoO//887u6uuRQ9CPMEDjQjDoW4ozMYteuXbt3785kMkSGwwWJUwbeYgXTaGhra+vp6WHDMEE8gUmvCMgskBcPCRdviQjgCX6yFk8++SRM2TMiBiGzPnMgAhjFypve9CYsQsPBYRzDEwmjTIGAsyL79u1bGPmDkHVhOC00BItCHCT+Mgs5L9AsRHPccYAGZLZt27Z3717258mFAcrFYYi3vOUtcmadfIgsBzIMkQ22Y8eOQ4cO0SULJ63sSRnyIiBwww03ECs85LC109Apw2+//XZxrCn+sgGLvOFwarMuGKJlvu94xzvgYw4fZFKNRoPdePPNN0s0jgWS4jMaOIsvuOACAggfzxkCHyWoEnOcF4QCDkAGu/l8/u677+at9UQTZAO84Q1vQBUKUYIqiMcee2xycnJB4kcLHEilUq973es46ZiLTJBWfANMhFAQWOZLZCS8+Ax/eHj4mWeeYUNyjaYARpvEgVHSgmXLlq1evfrss89euXIlb4aMZaCcDiihRUZ0MhaOaFBQUFBQOF38yArguPo1tPj+ZPOur+GHmmUn3cC3dMMyzMBzo9A1dGpX3Q7c6QP7v/I3f9WYHhvauydlk1cFA4v7jgwP1+pBX1+fZeoUgZEf9fT3lWtuvV6nMly8eHB+djqE67lksfOzc+VqPdfRpZnObLnWN7i4FoabN2+eGR3e9tzT61esOHxgv2Na7d1dY9OT1MCWneJiv3r5isnRMcuIenq79h/Y07F6+UTGnjI9Lal1JlNLnfTkc3uWJDsSnfnhrD6bMIqe7mnOYM+Kd91w4wVLN5ql6uju3SOHDoyNHho+uNednU7qQeQ1wshltpZjV+crXR3dfr2RSCbH52a6evvLJa9arqQsI2FqXq3CJc2wbU8z64G+aMWqVC5v6ObefXsSptGoFL16NZUwbUufnZrZuH7DzNRsw3O51q5at3Z6dq5YKVbrlQ3r1s/NTJfmC2akDQ4unpydrVUbHfkOrqONQCv7Qbq3950/+8HNl16mZ/KBmfB1u15zM5kcV+t4bfRX/h4wF3Uu84SCKz25xQL3RwvskmTgAJ4Q4S984QtPP/205GELEqcGEiOUQKCHDUaaSzZPbbN+/fpVq1ZR8gHmKwUDRiWnQVISHckLJQhwjlaIV5/5zGe2b98OfeaAA4Ak+I//+I+pyiTVI/Ojldzrb/7mb8hHocVVcfLUgTxguKR0JMRLly5dvHjx2rVrSQSxK0uAOSmlZJQwxSitBA0IEyelRf5P/uRPqIEltphAEhoNrSGoErWk7xRvpLYQvKWgCibCCCAmh8eipQfJm2666bvf/S4EXp1I/iRACa04D4Fm4kwQAGlxf39/b28vHGYhYgA/pd6QnclAduk3vvGN6elpJsWmEscYJatz5oADFAaLFi369V//dRJ3iTMtbhBAgLey/0n9//qv//rZZ59dGHkMEEabBJAq4id+4ieuuuqqVpzphSYIEuQTxRkZBBD73ve+d9tttzWvESeLA+6JfhRi9A/+4A+4iCB8InmAMKNQG69Ec3cBprZ7927MiYDEAZ9pZdSLsHz58g9/+MO8CYgMQ3Ay9qOpvFwu//mf/zkbmNAhsDDm5YA4jEX2j0yTWX/605+W7QTg4AkEK/jZz36WfSX8F+HoqfH+8MEPfnDjxo1S+0mvTES2ARzU0sKRBWIsb61PPPEEzsQqjgGr8Id/+Ie8D6ABYflD29///d/fe++9CxI/WjALqtOPfvSjEGwVnAFMh2nCYd8iA19o5jg/P0/dS/SefPLJ+ENYyfgrP1p/IGOUyLda0UbLSUS6cvHFF69YsYJ4yjIxnEChmVNbhGWUgoKCgsLp4sz/DFLz/Xnh6654x4+PjGZ941D9xp8DhhV6phYmLT2ha0Gp8NDtN9/0za+OH9w7PzGWSVieX120dHBkbKJWaywdHKSKLszOu16Q72iLjLBSLFAD9vf1NGrV+eJcoTC7ZNny+Imimpvt6q0ERsNIZvoWL9t4ztve/4FrX/emjZs2jAyP7Ny5O9fWEZp2e08fkkYy1dG7qH9gcc0N0tlMrV43dK1Wr6XachNuqX1JX9UOal6t28p400Wr7GUSaV8PnLQzNjPZ3tM2W5yqzE0UD+/d//jDT9x16/5nn5wZPVydmTDdmhb4PV1ts3OzdipB5ua7Hjm7qZuFwrzLtA3baesNrKRmWq4WGXbCSCYn50vpzu4Z17/qjW997899aMsll1npzNj0VD0KI0PXjSiTTRPD6anptvasY1u+FxRmZjNpy9SDVCI1NjKSzXK5hO/NlyvZXKdtp+YKs6l0MpdOhF6jNDu7d8c2zQtSTjLf3h5qkZVIlMrlZCqhxX+nkBV7hcEGIQ8Ar9QFntSE9AKCTAU3SNFGR0cla8GlUwdjUUXuAi1qSWpnZmYoXKkBdu7cOTk5yWqR4khyQ54neSfJE0MYCMEh/Ka+OOXiUFL573//+yRYwj9DwDq2KLbf8Y53MH04Ehlclcg88sgjR44cgRA/ZdSpA1USHNHGNEkTDx8+/Pjjjx86dIjZkQhSkdIlwafFAQBNy0CJMIcAWpJCAHNsbOyee+6h4oLGioiJOWmZhYzikIFUmBTeFHLQMEUJBGiqPw6QBEji2L59+1hWVL2EUIi2Fi1qcW9qagqdRIMg866GFUoC9JMEi4cIQ2BUnGQ7kWpXq1UkW6WUqD2jkL/g5PP5a665RmgJHa7SMhEOaTkcGRmhKIVeGPmDkCDQ4j+TovBD54YNGzhHhC9qITAhE4Q+FmKLIZxiu3btklEyMDZzDBAQGYxSvq5cuXJgYAATMuRYMARJWqGxxdadnZ19+OGHObuxzkDpbYWCw2PBWU95T+mIDMLooWU4yokAq3z33XezB+DL2wJYGPnDAf1YlD+RoJyWUP/UT/2UeA7Ebbog7rzzTnn+5VjgocSBlggwhMWCxluZcmshWsEUcxwiBoe9feDAASYbqzsGCLz5zW9GEgFonKTdunUrbw4LEj9a4MCiRYsuueQSXGJqTAd/AJPipJP6HJpe3rvw87vf/e4dd9wBITGh9EUD7zDNlVxYSqEBNGMhRAOnPJUzLRuyv7+f4SiXXghiePRYBQUFBYXTwo+oAKZqJXWBbGYrcQEcRrpjO82vYQpsLXD00PDqUb307a/8w3e/8VXDrdSLs5HvpRJOV0/H1NRkvdoY6Bvgckv9QKrQO9BvJKzZmWmuumtWr6pWKvPlUq3RuPiyKw+PjNV8I9XW7VrpgZXrf/qXPnLB1Tdcdv2b8/2LU7l8JpV68P4Hx6ZnMu2dFS/Idnb/zC986JKrrrvksquvuOb69WedvXvf/kq1WiiW9Ci027NFJzK7c7ONMteavJ6sT5dyge1Qtxthui0zG5SjpFkuF6qF6XY9OPTsU+16VJ0c92ulgZ5ur1bLpVOJZHJqdi6bz3tBQA3PNS6f75wtVboGF6/YdM4HP/rfNl982aJlyy+87PJcR8feoZHASfmJBM6ff/W1yzdsDpzE8rXrVmxYf9b5Fy5buZJsuFxtdPcO1lx/vlSmOqA0wLeGW2tvy8fPmFlmrVFLpzO6abueX6u52UzOdqz54pxl6Plchmy0Ml+cGBsdGR7uGxjo6OwybckuzND3DPlQ8CsNLu2SWLyC13iCQkuqAcjShoaGIF6CP2QqtGQtR8+IlvyJXBm1JOiUasuXLycflZSULrFOGgSHbU/2wxABvfBRRbZNuRjbOGOQghyjr3/960nv8A1/cED8xA1SNHkcUQKFpAw8RUjii6oWWiEiJqS55I5wCA6eiH7JETGNMDQa8AcOXQL4tASNVcM9ejlEII7+USm46JFDlJBlgvPPP5/5SvCbymIgLJLHgrGiEyt79uzZu3cvwi2Lp46jrUCLS3jCIXxAGc8+2b9/P0yyYflzCb1Yh0CYgDCK7fTss8/CYYgIwISO9Z5JYIvVoZC78sorxXla4eOwbFeYHLJpmYj4diwQYxVa02Esajdt2kQZTFjgx5usWWMgfJIgo0d6WRSCBoFCtoQs1rGgV+RFMz5Q5Mhtt2b/i4Ee3DhaG0FmXg8++KD89UH0CE7iZ1dX12WXXSbzkiESK6HZ84888gjv6nBO7v/pApdQBZgptMT5xhtvhGYi0gUHSTx59NFHKcJl4IuA5wBhmeP4+Lj8FUniBlMIZCDQTItCsQLNQLYrbyBi61hkMpm3ve1t9IowoxjOSS3Pmf/owfve4sWLL7zwQpmOzAUaDzkl8ZCNDZ839m984xvf//73CYhEWKbAjiLULGsrYi8CMnIqIYByqmUizwZmaw0MDPT09EgXSkTncZUoKCgoKPy7eHmupidDdAITURD4HiVumvK3Xk6EjbAy+/d/8f9972v/sHHZouLMDJeNVCaZ62ifmJiplhvLly1NOFaj4VHXDS5dVK1XpsYnvIa7Zs2aiYmJ6UKhEUSrNm15cse+dM/Sc666wexafNHrbvyvH//k+kuuXbrpPKO9x3WyFS3h25nr3vYTF13/pnOufl2id9HPfOS/bLn8+g0XXLl88wWdy9atPvfis6+4zunosXPtXf1LCpV6srt7tloxSb0i0zctzzS6+vrrxao/UUhVvZ6ONtctZ5KW75Zm58czHbal19sy1pL+7gN7dtcqVcNMNDzNSmbnyw3bydqJbM2Nio3AzHUkexa99ac/kFu2YtHmLZfd+M5zX//m17//59Zfca3Vt/jNP/0Ll77xLcs2n12zHT+RCjL5wQ1b1px/yQU3vPW//M6fLNp84XRo3PizPx+kOg5MzOV6u1zN93x9bHyGazNXaF2z5+drmmHn2jqTTmJ6aqK7u5NLb7FamZubzeezPe256vTk1MG9n//j3x/Z/kw0P217db1RNeM/UJzwkb/XFCRBJ72QLIeoknMA6T11oAGQspCsoFNuknAoGaE82keSRN7867/+6yS7yIhRUh+RlCwHQnIjCMm6UC5OnlEwcdJuvMUo08cHDqEhAB4C3IApwjLq1ME0W9leHKnn8zkIdiypP8H5yle+8oUvfIFAES4MYZFecYmxuNEawiFMoXkD2blzp3gL4ADG0kuLRVpmBFMWBbpQKOzevbs1CzTLkJaJY4F+ZMQZDqHRDKT31CGOCaCZCJqZAgT+oJCyijhTzhGNr371q7gqW0jkZQg0QYMPQRcQZ6TrjEIi0IqDgMBiGt+YAgT+sNw7duygXZA4BgxnIfCZ6SNGBEZHR/fu3UsX00eDLJlInmT/S0BoEWYUNDoJzkL3McBzNEPIBqPkmJ2dPYmfAM3iCUA//hw4cACHISTmqJIlaIkdC1liCNGGPEADPkDAl4lAQ7yE8+tEaNlCJ5pxFYIg4C1MAguBGyJMrxDHQubIQstEUEXVJwR8BIi56IdGp+gHKJeAM5a9Hes6HlgCnEFYtMlGOsm6n2nUajV5uyBWoDVNCByjCybb9bd/+7cfffRR5iVhkWBKHGTuou24oJAmMkgyEBph3gY58T/5yU/ec889cODjxr+rR0FBQUHhJDjzd4DjW8Dx5T/+J/6Fnfg7nyEt0+aamU5amldP68H4kf1f+7vPPf3gvWsW9x/avZPyOJ/LtbXljhw+EvrRsiXL5+Zm5ubnGGuYRqQF5Wo58qP+voG5YsWLzFR7V1vvotDJbLzgsp/76H+54nVvufyGN519yRWRnWlEuq8bvqbbjkMeZMef++2++Jpr1mze8pZ3vjvX3edGtpXK+bptJNJuZKxYs/rw4cNOwjGjcKw0p/V1egkzcj0nMlJW0i3WnFqgNVyvVi75NaO3zbNNx3YydtIrlTKR0WU5lZnZ+WIlkUwlEnnDSjcCPTDsUs3t6huslBuRlci19/UuX/22D/xc/+r1Ja5iyXTNj0rlajrfcfb5F7/hxncuW7Nhw9nnpfJtYfz7RLYXRJWqaybSpp3q7By46LIrL7js8g1bzl6xftNctbrv4MHFK1bqVqJcaZRKxVQm02iQwYSGFUeKK6Sha9PT08tXLJ+em+U6HIUBi2CbenG+kM9k7r3rrlwuu2hwMQkgSWD868xy1/4VBfmZZEsQC6wfLSS3INWgJXEhmxkaGsIf6Gb/qYIhZCpxbtu8zcIhzFZCiX5643k2bx0cPHiQtqurq7u7G750IYMzMgTrEhA4gHxobm6uqelMQUzjwxvf+EZyOw7xionQQuOM3BvHT4RhinunDlQxBP1MDSXQKCEIMlOyPQn42NgYVlasWNHe3o4YiSYtY2UgkgKJGBx8O3LkyH333VcsFsUQzKOBAEpkFOaEYDgKr732WqYsM5VWekXPiyDmBCS+27dvb2lbkDhltEYJgWbAIQ6IfrnFVCqV5ufnSayXL1+eyWTgI0PL6uA85eKTTz4pZRiQLiCazxxwjInncrnLL78cu2IRIpWKv1sBmlkgwDree++9JPQLw44BiyJFDoWT1GbNMBiXXXYZvbIiaEMAgpYuGfgiwJeF27dv365du1pn3ImAb6KzaS0uVxYvXrx06dITxQ3HaKWXlkMmdccdd0xOTsoh1ulCDy3K0QlxLPL5/NVXXy3ryMDWWPEBgnOcUpzFRViMvlyQ+KAZQubOOS4REGdEAA5LJj+nfyxkXvLOEHuvx98qwnzPOussOHIeyYzokklxiDkORcNTTz01MTFxoqmxo173uteJMMMZiKr9+/ef6EvUzjTYk2yMiy66SByWFsfgM2tw//33f/nLX2Yz8O4kvQQHQAOJEmISt2OBDBOklYsFpwOHKJeubdu2EYFly5bxVgBTTnMZqKCgoKBwWjj+u/CZR2joEdVvvVy0o2Dnc0/93Wf/fOdTj7alzMmxw6mkZWpRNpkePjxhRolly1aUKmUyAods2PCy+US1WokfLE4kgtCqBIkNF1/307/6sYte9/a3f+Cjv/jf/mfX8s3zUdLI9ZQ9rRFoZGDxd2tZge6VbNOveYGebvPttJZpK4ZmVbfDRHbejYqeTi3q2qmGkXjfz33og7/8kcHlqxLptlxHj1ePomrQZmZszeJat29sSMsm7bb4Oy2jRmD6xvDIlJHIDCxZW24ElWrNTiS6e3qTmXY/squuvvnciyMrHRjJbEff4tUbNCd/5Rvf9t5f/Gh+yaqGndWdtE8VkMglc731wHbDhBc4pA26ZvkNynXHdwPLSNhWxjQz1bpRCYwwkc/1r3TTXasuuPSnf+033v3h/ye/fPMN7/lA35oNJS/hBslsvrOnp6deqrRl0klDt6MwZVsH9u/v7x/ULHu6UvJtw07bHfnU/OiRvO49evMt3/3HfyxNTJDDGvI9Za95kHZIlkaeIbkITDjSe+og1yFxkdSNdFAqN5J7WlFOBgNIZbBSKBRuuummO++8kySSLgaiATEIZOTmHof4JkUptFg5c8AKjkkOhzlamHiLD0A8hCkTgdMcdBpgIhIfaGyhAW2cszJNDBExHKCLrPfoghZOKz7CARJnCNTu3r376A9I454QspoQtGiAILC00Fg8cODA4cOH0SACRxPHBd4ysLXKWIEDFrpPGeISBD5IHFqz4xCFOMkbDjTFEjXw3XffTVkit85kIKYZwuxkgjIdcYzVQeCMAsdwAx9aDmBdgAO4gf/wqUVZQZnaccFM0cPyAUahFmLHjh1UzihHLRzEUEsLpznoOGiZhpZFaY09LvCNViKJGKblc5vNzuOALgkyYBT0kSNHRkdHF7qfPyng0ytqjwu6sCWTRSeHMilo3BDlqMI9CA5l1A8PHMMQChvNJ01wVaxAwxdbQFw6+f5BDOdlFNo4edmZ8lkAwNTg0yvhQpIhrUPmiAkgqo6FaAYiLKp4W1jo/pFDvBW3OcQZXOJQHhZ4+umn77jjDt694SMgc+cdDIdlNZkOhEwHNFW+GEQGiAkkhYaPKji33norFwg0o5NzSoYoKCgoKJwuzngBrC/8+pFc4TBnyLt+vV6NAjdnavfe/N2vfv4v54YPJfUwcCvJhKUbYX9P9/TkpKlZq1evm58reGFAxj1RKWd6+3uWL7v2TVe4WiXf3+MmUz/54V/72f/yG5suve7ad/7kWZdcVom0ku9b6XQjCM1EMpFOlavVKL5wBFzSeWm2SVfNDVwupjYVdRLadJJ2KhNEhhtGZirj5Dt6l6569wd+6Zd/7TdWrNwc+FZHe09gGPjgZLNWypyYHkfjmuUrs5GVM5M97d1Tc8WZSjXR3pZpz2dyWSeVxIrd1nHdO9797p//8MU3vHXdxVde87b3vOV9v/Cf/t/fPf+a13cuXtrWM9DwSJrjz8VVG65mWr5uaYlUoBuRZWhG/NgtFznbtKKQHMguFWtOIkPB3NBNVzd903CNKD/Qc8kNr/+JX/zwhTe8+QP/6WMXv/4tY+V6yY+6Fy8dXLG43Cife8m5dtqhgtZtZ3xqMnavrX1ufr5cjb9NpLsjXy/MTR7ev+uJR2/66pcaMyN2/IVknq6RpsQ3g+MfrJLXQgoXL+WPx08Fn1k0k5D47CDVIIOBkNS82XkakAwJghYNkvqgU3prtRpJJ4ekMvDZVNi67bbbHnzwQZYeB2AyRITZJ/Sih40hyZB4eEYRp2lNiDkclsy+5RUgP8MxWroWWKcMmQL6hQbokbkLJD4IlMtlqj4qKHyQe6EEBK8IBbRowAHhkI9SMFMf0tXST5cQ4jCamYUokS4OGfLMM8+gQZJO+LQngawIqlo+MKS1vqcO3GA4SmSTtNxGGxwUCgGTLmjskgpTdOEn8nCYskiKGy1tEAjHNs4ksIIbhAIHmAuEgHhSsUOwpngo35DM4cKwY0AXGqTiYlKcF8yCgdu2bWMWmGC+yEh8EGgOOg6QlEjK9I8edVwghjwyCEuEh4eHJyYmFrqPB8QYJWAg8vJNURxiTlo8lwVaGHMMRAmtbCEZiLz40BLAK6IqG+BlAcoByiVQxLxSiX+DAP/h4wZMeVMS0wvDjgGSiInbgBOT05Ml5lRFIYcoRExaBLAoNFYg5ByMFZ0A9DJKFkUkaRkrvT96yN4WT5i1zIJD3BsaGvrqV786MjLCpOADtjHO0wuHeCIDkIcp2o6FaGasHCIJJGKMpSWq3//+9++77z6Us2pNKQUFBQWF08YJE4KXBZS+lu4bkUtNRzmlR1bg64aTqgWeldD0sHbHt7/+L1/4bG1sJBP4bmGuM5+zknZ3f+fo5Ajv9qtXrR0ZGjZCL5Vysv29g5u31LLdG6+84qq3XHzuNRvy65b/P3/2qYve/NYo31nL5MNMthzVQss1zEYYli3L1TWX/CPU4kegG5oeGYlII68KLTMyjdCMQoOkKNRt046CUAt9Uw9tHCXvtZIeNXT/yrMuu6GzbWl355L151840ahO1Kp2Lkl92EWFi9pipV134p8SivSEbQ2Xp8Ncsua5uWymWpvPdOaWn33OZW//Cb9n4I0f+tVf/sQnl116zZLzr1y85RKzs8d3nLDWSFJMBiTQZEgRJTllphc1AsPn5QZ1ymFK97h6DzxD1xJJO4hCzw+dZEIL61pQsYyKYVUDs2a1pbx0vn3Vhg/8+v/zn3/vE36uI9nf+5H/+V9/9X98pBBW7Y5cGTXJtJ5ODE+M9Pb2d7b1+Z7l+brreb193Y5huXNTex++8//8f/+7NLbX9Ctm0LAtg8qgwWXesnExjGvg+G8ZzZ+zatXAZ3b/vIJo5SiStXBIuiOco0CasvAKQxIjypW4JYmR4ZK4MBCCfEWKHEAyBC35JUmMJD3QGEKSTfvtb3+bFEcOUS16EJDUirGtIbTHBV3YRR7iaCx0nzIwjRuoouVQKhOZSLM/FmgBpsRKIBxahgvnWDAd5iLKJcL4LANB00IMCQXJ39e//nXplbDgD8mxCNBKqCGQpNaCQLLVJdFgYKy6yWciHLIctNILh8JS+GKIsaLzuBDlTX2xpLTCPBHoFXkRQznAB2jxjS2Bt4QFfkuGLmgI5ivJdLFY/MY3vkEEEOZQloYuZGQ4qqAFdAGZFARdIiD844JeCYvst5aS4+JobeInh4ASSCpeBMrlsjyNjABdIoa8+E8rw5FEBrsQMPEB5ne/+12EhS+zEz7Wmq8XQ6wjQ4sw+jlvmgGIR6EKtKIk8rQBFyYLbUQpKpXmp6cnmwPjoAEExGc44oAopyXslOjNjUSskKRr4awXDYw9CvE7hrxEecxqahMaCI0buNTcAljE4YUPFYuM0K0hpwUGSthZXDTI5kEhrUyHXqItO+0oEy94Li8EqHhTzS9ORxUSLBB6nnnmGU5AOTfjYU3E83keLX6LbuLF+hkiG4Y+TNC2luy4wMLzCx23jGMhmqqODzSjTSYYu9WkaaX3WFgWNW0swECAM8LnTftP//RPm9/QGQMOdpubYeEbm5sBiNeLKNHCET40FqGlF1oARw6RoRUryBDwubk5LhCtryWD2WqbQ1/KflBQUFB4reHMfgZY1yKKt+Z7smWaFpckwzartWIu6/il2Tu+/c3b/+krWSNc2tczOnTYtB0z4TiZzMTMfKA7A0tXBVay4gVtPV1rtmx57y/+Yt/yFW//ifeefe66emXvxnNWXfG6G81ce0SxGum+FmlmkNArZjgbeeN+dUR3ZxKmH/9ekR+YSZvrTEARrJPGNS+rkPEnXQ09WrhawG/+UBMXS65eHBihbnKlWrR0yboNax969r6h6WHDsnvzbe7YyJK2Ds0NBgYWUck3oqAeBlHCqgSNlGm2V8Osbk8V5qfKjQ2XXXfWpdfMu35kJwIDnWakWfFvIFNqG1Hzx6C4VMYuGPGFWzyJ/Yo/LE26E5JCGU6CBDQII/7D88BJ6I3KVDZZ0t2RSnGvHs3UG4VMJlFxQzuRDAnm8sWvu+Hq8y/cYCRLgV5fvHLdxnMuWLlu886D+510ur2rZ3quEmp2b29ftVr3Yr2GbTnl8nxvd3Z45MjhkfFFS5a15fOGaUXEx7DrjUYi4XCBNeIfScLt2Mnmp7ljMr5JfAZAaLj8SwawwHqF0Fyk6IknnhgZGTnGmR+Y++DgYH9/f3t7e0dHJ+jq6oIGAwMDlAEISLZEAiQ5DTkTNbDkc5K+AGhSHBJHcqkNGzZkMhmY9L7ItHj1wAMPnOizeShBoFqtLlq0qKOjI5fL4Un+9MHAdDrNFC6++GK8xRMys1baByQyCwdN/2llUuIki7hly5azzz571fGAQFtbG0MIi4wiLDjfVHYcUE3hDHFGLYdiQgYCmHhItO+6666nn36aQ2G2eoXo6+tjIMEh78cWpqVLFJJwr1mzBhPQQIZANO0fHyK2d+9eCjyIBe7xwCosWbKkt7dXdghzlxZONpvFMWoJqZqIgzjGqKYjMUQJhCwErq5cuZLhzAIa05NNsFKsGqrQiUUEWEdZzVYLEKic4OO4qEIn1lG7fPlyJFF4ki2EAC1Tk58sQgNjcRI9rSncfffdW7dulVmwZPQKHxnA3LEls5ANAE01BQE4I9auXYsMNALCROx58sUxF7W0e/bsoRJr2oplqFlosS4FBjRWCDgCHHIiinv0Evzu7u5ly+IPWkPDwRn564MoZwi0zJHTkBKdzYmVplfizwtf2N48bOEFb1mKyy67jOiJt8JsESzy0Y/9NxGbRiEy+APNGwV7oLWmpw72Bu8MrCnWAbG96qqrjvah5RLvMzMzM032i+Ms8RSxZgDjPyGJY2zg1o+KEfCm+AtoGXryySeHh4eFPla/4yTe/OY3SwBpWSz0j4+Pz8/PL0zjB5FKxT+0zjnFdpWYYKj5J5gXLcEC6EUnoeDdm5a1Fj0nAucB0V6/fp3sGSD6Wf3t27e3/IRJw8TZCHgCAdgYtASEmK9bt4531KuvvvqCCy7gvXH9+vV4S8QEEi6UE0lUQYirDKcLPZy2rMhZZ53VuoKIXVqhFRQUFBROjvgrKxbIM4PmH8JNSk7ephuem0xaoVf2q4Xbvv7lu//1222W4RhREIWFcqWzv7+tq2fZ0hV33H3fuZdetmjFmosuvuzfvnfzho1rzjn/7Fw+pUe+ofmaNxZWtzaCspYcMFNLokS/bnWYVjr0q2FpJKwf8RqHqrVJvx7azqKOrsv11OJaIhXamVpNcyxHj29qSrHxoitikxmXx0cjCjXPTVR+7Y8/OjI7FLj6IifTPTZrjs616wmu7uP1uai7bSio17KJ0WqpIzTO8TPaxLzLfHPd173vF869/HrdSETxtdCNlUcW4fAMymDNDpt15MK3ZDcvXXFNLv/GqVW9XjXt+CFGroi0zR7fCmpJbW52/LHZiWdsczbfkdcSA8nsSjO5LpkeaNQ9U3OTRs2tDdWre0kRc5ktut7BtXH7M8/u3L5n3fpNtbq/Y+tz2x56cO3ylY6defDB+1eu6JsrTFaq8939i2bK/ppN577t3e/rX77GNZN2JudFGtnfwr3f5ieE46/m0oygmVIcdTf4ZYMkXnKll4v6KwU8wQHyj8997nOPPfYYXi10LOCF3YK3P/3TP01CQ/XleS98fEvmQro2PT1NgfTMM88cOXKkUCiQP5F4Se4C0CCJTmsI7bve9S758SEx0QJd4tUnP/lJdC5wfxCkieRGiP3CL/zCsmXLxBmYtAsSpwYGSkJGfoxdCJKwo+Pw+c9//tFHH104aPpGy8IdPbuf+Zmfuf7660XgWCAppSN5NoHCSYKDlYXuHwTCF1100S/90i+RrYoMccCcGGJ2CEB84hOfOHDgABFABiYcyR3xnPaaa6557rnnSLsRgMMQEk2R5JD5knO///3vRzma0Q+OnvKxoBeZm2+++Tvf+c6JPBf84i/+IikvdsVbRjFZpiwEY3lDnpube/DBB5999tlSqUTF1TItBANpZSz0m970pve9732tgKNhYmICSTgtYfTLWjCEgS0+ifvv/M7vQBwXIk++/vGPf5xNCA1OFAf0o40p9Pf3MxCLOIAzLXl6f//3f5+YI4ke3BCH6UIe/VdcccXTTz9NJcmhyCCAdVQhw+Eb3/jGn/qpn6IXneJbc9XiiRx9JgqQEW+/973vUZw0lcQy8pETCRctegDm5DAIFlxiLNi8efOv/MqvUk0xEcDs5DMLMikGMoTdAv/OO+/80pe+xNjW6UUvZYtEWxwWfhMveDs4uPhjH/tYZ2cn5hAWMZEHntf4vd/7vaPqw9h/kWEWyEugPvKRj3COi8ApglFiAiUyHRQuWbIEvgjAbLn0R3/0R/I8xbFxRhxJgJg4gx5WkxbmBz/4wWuvvZYuwtt8Y4z/Gs4oOEKAv/mbv3nkkUeEPlZ/Ltf2V3/1VwQfWk4QXGKHC+dYEG+Ux6vV/AplTp977rnvjjvugLkgcQxwm1qUUx79JxF7HvE3OORy8VP9CMsWovRlFvLF7LIuMJt37PF24S9TdAGqXE7/yy+/nNOEvY1pelFKFydIsVjkrMdbefaeUWjDHK1I0krc0EzLm4n89URMiN0WgYCCgoKCwolwZu8AR/EdQ1vX4rqJfCAyeGsOTbd+7/f+9b5/+15XLh1EwaKVy1duOuvI1Myy9We9+R3vG1i+fnD1+kuuf9PGCy5KtXVvPP+CZZvO8q2oUBz1KqNmZcjyRmuN0SCsOolU8+/1jpPKGcmk6VdNd9IOJszwiOYhPF6cmY7cRFvXYFx6GjZ5smZYcu+SyxiXeBxsuslFN64543q0hbgujQVNilUrvOPBW+oRlbMRFGuDTjaYK/d39CSTicB3nXRyolJ0TaNB0hnovUbSn68W58tmMnvJDW/Kd/dxqQrcMP5ULxcl3QgNnSskkQE0Oizq4ybdNCgvLq6xgGGS5sq1nwttqAe1lF4pTm4/svsuzTvUna04Rs2xLOpYw8xwXXbyeYsawZ30vUlTn6/U5t3ArPtesTTZ0dW15dzLst2LBlavX71h0+Kly/oWLzvvkms6+voeefrxDeecPbByzbad+9JOemJ8YmamsOXs8zLpjEdmHl/FcSpOTeJb+vE93/irvJvfMB3/cyZuArOuXMVBK096pSCJzr97B5jMj8KMNJRkxfcX8n7SFFITwGFPT8+KFStIqSFQRW1DvkX2LHM8GoySJJtqEHkSIPCihIZeOCe5AyxAFSX08uXLKRfTTchdjtMCSRs1APkZc8Qx1GJd9IMX3QGOJ9D0DZqp0RIOsjT5Qt1j0Vxkg+p69erV5N+UwVipVCpkhE19LwZ8FF544YV4BQFH9AjRFNFQQhKJ2viEazojXRBkkB0dHW9961snJycpNeOlahY20gsgJMsk8vCFluEnAQKMPZU7wBs2bFi7dq2opWWy0uIt+wRnmFdvb++qVavYLU8++SQeorDpwsJEhBCaUeikdERM5osGlliWm7WjBpBFF7Q2gNCs5i233CKOvQhoQz8EvlHGiHxzOxwf+XyeFjE8YUjTzXg4s2NerNqePXtuu+02OPARgMBb+DgMhw1AfTs9Pc26cAgTAXqbE40T+matG7AozEhmDZ8Wfc32xTFHCQK0L7oDTM/zA2PfUIVpTjQ5DIK4bBOalrmcd975TBwmHA5pZXYiAw0gvva1r8mZSNiYLxxkqDFxe3BwUJ6Mpfd5vECf7h1gdNIrEcA0o8A73/lOCipZiFME24wToa2tTQ4h2tvbq81fMBZDWGm5dJI7wE3BGAhzINuGlcI3aBb00ksvhQDCkTEAMSFOfgc4lUq/6U1vQnlrshA4f6LdmEol6YVgKzJB2iNHhrZt29Yy9yKIQk7Jq666SjSgmeUQJcdDfCIwjjcHdDKWxWVjHzhwgNnJZgaoRaa5Q+IZsWnZCbS//Mu/fPXVVxNqaLaT/HlLNhLD0TwwMLBlyxbeUTkR4Ld0ogQZlDAKGut0yVNCuCpMOE27LxAKCgoKCifCCxekMwTeviPD5IqtcWXkjb7hDe3ad9/Nd3Xlu+fKjcve/q4P/I//dc6b3vZzH/tfv/obn1hzzlVLz7n0sre8u2/l2kSuwzCShp0uNRqhHYTGxOz8Y43G45XyY140lsrLH/IpFMhTXM0PuJTF15241tap0kwzqtdnJyd2zk3ssqIaWYnJZAMz1Owosineonjuz09fj29jxvUvdW9E1uVEGq9EEKXma6an5xyrU284bcmOfKJ99sh0Uk8dPDxy6NARpuPXGwnTMg0KAyvSLM0x3KgeudWDu7Y/+8wTDb9hZ/KhnfI1XhlfTwTx55CNZt3oN79rKkbIlVSH9jWdat2NU6+gThJl6hZ9tukEXsiLg0Zlaue2B73qdFLz/EY9aSUShp00LEc3tcDXfE9za7bpm7pnRlEmETRqz1Xm7wsbO8ulg3WK/FR7lMyHmc4Vl1yz8bo3961ff+273/Obf/JXKy95w/s+/P9+8i//vqOnrzRfPLj/wPf+9TtaFOhaYOla6LvyXVgKJwI5B2kKOQo09SoplOQuZCqkNaQ7ZCQcdnZ2ku/+9E//NCWl3NiXXDk+TZrpJi1DSIxQNTU1RU0FR9SeFlAiCiU3EmAOzmkB05KoMSlJ2gD8BY3HAxNnlEyfQyZI8Sxdx4LeWq1Gi/6NGze+5z3v4bCZYp4QlMdyC0gmiCGYWAQQHD722GMUIS0HEKPFBC0cCh6q8bPPPhsBABMlrSDTIon+Q4cOwUceVaLhZQHKyWKxIjohiCdWxC5BgClfHIWHl1xyibgtwrRCAPEWD6mOqN9aM2WJWabWjEReqhqYAmYtLcwTgVkzHBk0oJwNICZEw7GQVF7AKCwyr5YDtCyKHKKHFixIN/eY/HmIKcufhOhlFHNHSexNc+FYlP3798tY6ZWu04UMxEP0cJqsW7cOH1oxgYktXEKmUCjs2LEDSfGclrGI0SWHwhkfH8cxllWYKEEAgoGE5bzzzoMP52WBWJcaG0MyFzYM/NMC7nFWyvsMIOy07LqmkdOAhBHgCS1K8IoA0gIq25tvvhkxOaRXRp06GII2lIshPGfu8hZ0IogtxvJOwrxaW+i4QF5MoBzNcLDFUoqqY4EwQIwhMooqVAp4eaOQFaEVSQhGwcH/D3/4w7zF4ZtwsCJ1LHRTd6ycdwBq4F/5lV/hjJCxstbYogsBOLKvoLE7NDSEAMyWWoAbQigoKCgonAgny4F+eFDmUTWZvCFrXCriqwXMsbGpXL4z2db9X3/7E2//mV9Idg0uWXvW5vMv9cxk4KQCOx2aSS/UqZvrXOlCjQLCMO3u3r62zq66V/epYhNmw3VJG1Gom3ZctVIb6klPsyquUXdzmtmjm52GmSxWKCGedhsFU/McTTfCgAKZapNrhHi4gPh+b1z6NgNCddoKi5FM50zN3rBsTVBpFGcK2Wyup3+R4SQsx+aazDVndnzSr9Y116+XalSpu8eHZr1qe3u76Yd7t22rzpeKxbJpJQLd5EUwjMgwQ15ERqzE/siXXUWGHzHvJtG89sX5N84QRt/zEqbhmNr+XU/WipORDz9jGX2u1+aH+Uo9vpGMKi688SvwosD1SFjDIGE3dD2+n9a/eEUi3eHryVK5Tsns28mKoVct03MSAyvXX//6Gx07M7B4xW/9z//98x/+sG9ouw8daFBRc2W14+eQ4weg41czUHGsWiFSiEE6QkuciRXZCSmpZDOkX0ByFA5JyBA766yz3vCGN5Butv6iHy92MwGijXd1k0bP448/Ti0tMqcFLLJ5WukXOsUN1J4W0MCkGIgGDlHFoeg8LpChF8R7pgmSvBbzWKA5n8/jKmUtlduqVas2bdp0koIZVXgyNTVF25odTGk5pBrcvXs31mX6zUExWgkihRYuYSU238wmJbwthegplUrybLkc0sYqXiagEIviM9Yxij+0cIgGIA50sfpXXnklewbr+NYc+gJkp6GHLuo0xNAgHAbK3DmkRYBDlANo0CLAgrpjwM5kOJJoALiERfhNNceBhFcMiVpGMS84qMLDrVu3IgMfMQiRRxgx6EWLFrHPt2zZgjDDYSLJWGh6aaHZFSwKhLjxwyyKeChuL1++vK2tTZwRrwQIYOvpp5+W1YGmbdlFklDDAfLjzy3HmIKMpSubzTIpmHBeFohv+I9OAE3csCiHpw7ZP6KNzQPYeOycBTOnDKYJmH7rkFZ2tfyB76abbjpy5AhWxJyInToYgrexl02gkOVAlcziWBAZZgFwgElJcBi4oO54oBdhdNJyyBQIxYK6Y4ADmABMWdSy+vJnSiC9aKBLnISGoL366quXLVuGSzBxieCIFeSlBU13Yn/YNu9///sh2PNcJpAUJQAnWy0VPqZRJeZEA3RLlYKCgoLCiXDGyxiLa0TgG6GnRQH1J9earsVLrnnXe37ht/7XigsuL7t2sRB4pdDWnEQm4VMBBp4V6XZkBnU3357TrbBarXi+Xav3dvVeqafOqZsrAqPHjexkOkN57FLSGmnNzARWzne69OxyO392Ind+odIzOhVOzRUODu06dGiHHlWNsKGHrmY0NKOm6fX41bwBq0cWLy1yYmdjwohvCMc3Yz1DbxhuKSoXVvb1JuLLvFeol82e3Fi9kGxLUk9TiFLKZk27zbZSthFSEfd1D/tuxfM6cm27n9k1NzqVTabIeOOSW8fXuAJ3gtAJNSuw9JC5amFc9/qRQenbrH7jO9Fx+kgb+kH8IdvAt3XNNqLRoX379z1TnJseHipVaj1dfVdZqbN9c2mU7POtRCO+7MXfTeVH8U9A6bbj+qahteVy67I9F9S0JYHe5nt6PpULvbqtubYZVkIvsGwr1PyZgjU7O7z16fHZ6cvf/KZf/a3fXHXWWQ3T8G1zvlaJyEqbN4DlFSP+Gi/5WqyXLbd7tYM0haSERIQ0CAiHXASajIecjJxJ+CwutY1kxgwRDi3CpC+MQh5Jevfv3z8+Pg6T3tOFaGAsLV41s9y4mjotSLKFPygUbRCU900LxwECLaO0zEgiIMSxQD+RYcqdnZ3UwOl0mmoEPxfUHQ+MKpfLKG/lfLTQYpR8lBpYaJj0ipgsDQmxlL5dXV1UPk19C4DZAmP37NkzOzsLLUv2cgGFtOKYLD27AuAhXUyc/J6AQIvbsmTSK4QogWAUfhI68mAOAYcSOgRo6aIFdNGiEEiX4Gj6RcA3ekUePbJG8Dk8Llom2C1AfJM/99C1Y8cOCWYLMBGWCLDoLAryLMqGDRsgEJBeVIkGCFpOBxYXAWECiNOFGG0N7+npYSdgUaYMR2YNWPrh4eGRkZEWR4bQyiHgXGB2CAhTekUJCi+++OJ8Pi+clwXMHbBJxDpxZvXF89MCq8nsiCraqLJooV/CVsc0E5RnQ0Qzk5W5sxXZACi/9dZbC4UCFuEvDDtl4JU4yQ6UFs0QYutYYIJZUCaTaVBj1usn+w0nIEPwWU464TA+1nU8YB15AI0wynfu3Mn00SCVtvgmYvGAZnUtXyLY0dEhJxGjeCOCL71IMhwaDRyyuByyJzkXODUQboU09rg5vPVHmV27dvFmKHzEaNEjhIKCgoLCSXBmC2BKOcswQt/VTNLx+FYipeDazZvPu+LK9ODgbCMIda7kCb9WrUxPlKeGrep8yqum/Hoy9BOGVivNJxOWY5i2kbCt3orb3T5wSb7vkmow6IZ9btTuhpkwLn3TXmSW6r4XOslUn211V8qJXdtHH39o+85t+8bGxrdtfTp+otiIbK5rlG1xLfqiKwQ8XV5c1uJHqOP7nb4R4UaUd6zyyER5YiabyRQa5dmo1rt2SWdfe+DXC4VZr1Grzc6782WG1INGw9Q7B/tMKxrs62pPOiQaWuAGoRtXtk1D1JGx8rht2o0LyDifa/5j8MKH+Cum5Pa2fBGUqSVso1ErP/PUE5MjE7t37N+988hjj+08MlTJdG/Md681U4s8rS0y81oQP7mtWTk3SBdrWc1ZbtirM/mzQntVZPbNl4JMKlUrFTKmkY08pzLfS50/OTz01CMHn3r46UceeOKJJ3I9vWEqs3T9xhvf95MuJT7WnUR8+z6ODd4ubJim/6r6fQGsFC1rBsiB4sVrplZkKlKfSFojfFpyJgpgUhlJthjLKJRIS2aDDF2kZU899RRE08hpQIaLfg5RCKQgOS3gzNGVj7hH9ia9x0ISNawjKVNrZZbHBVkyCsn85EPR0Ixi+EL3MaALhUwE/ajlEIuALlq6tm7dyqxbwrQihlcQJJQrV67EBDjnnHOkCxptDGegqMUNyp7x8XFG0St6XhZIcNCJOQgMwcQinhMKqikEiAYtnrBJJKsWmaMJAM1CSJzxXILAQKHlkC5MiLAAo4KF4xODUWgDKAFNmydcRyA6JYCMYjUZBYf9T5HQsogAQAAPhWZR1q5dK71nn302kjDphUADNHx0sg9ZFApp6RX50wV6UCvKiQxEJpNZunQphuCA2KEm8BBhVuS5554TWkKBjAyHQ6gp7dgnLJ8sJS2bk14WDoevvPJKKkAkxfoPD9SKe5iGlvgQ6oXuUwZTYDp4yK4TJYKF7lMGY6nuKO2YshyiRM4jWSO26Pbt24mhBKQ56DQgkQdow1WhJdTHRXMS8dsv8ohhVBZrofsYILxANT82QivDhXMs6MIBGQXBjChBWX2mDIcWJn62NOA/9Jo1ayho5bEgTmr4DIEPRAAnGShxY8Ogoa+vb/369UwBDi1duIeYEMhgmmhzRsibhmhDiagS6woKCgoKJ8JLTCNOHWGg6aYd6VoQBZrv2pbpURCaUY0Lm+1Q27WlEmnN92aHk4XhaHSPNTnklKYdt2y4lZSla42G4XpWaISMMTpqUa+fWNfef2268/LQXGPYi90oW6y7FTf+G3bCsMK6OzM69tg9986MTJq+WS+EQ/sn9uw5wJXLDWpclEh79DBhaiktjB/Njpq/FkhuA1eP4t8nCtwGiZup6WHDkwtOwte2Pfx0hiKU9CbhHC5N2N0pX6tm0kauPcdFKGVYWcdpa8vHboZ+d0f7QE9HVz5pBDUDs0HNts0wohShOjUj3QoiP/4SZZvgN5N4rqakeroZepFtOGQO8eeQNYvQcWEjffU8t+7Vkxlnx/Zd254+UCnobt2fm5m+7757nn3s8UbdjrTOKBpoeJ3Filn2k3WtLXCWZdovcjKXJtuvaujr6lF3Q0snUkm3UU4nTdut26WKdmD/g5/79FNf+oy34/7iwae279l2/bvenezorUe2q9uBQemb8nyWzwrjar21VQwpfVX1ezSaK7XwAK1w2FzCZ4dAwD86L4G+9NJL8/m85DRH90oeIwTtvn37jh546pBRLcdogXQdC2yJJLT4TItXAA/jE6U5r5a3zUHHAZKMFc/lkByU9ujZNbUuPPWHNmG2RpHeYbopexzgIbkj2oCIiTO0+DYxMUE1gk5UiUVk4EPQInP++eejHwIl1157rfCpWEQhtLiBAMwnnngCAbSJqpcF+C9uoxMrEuSWXZk7BEFDgBxX0lxo+LRCMFxihW8MaW9vR6blJ7R0CVMk6cIQtMhgEUCcCIiJQsQYhVEhFrqPAZKtqWEI/2kBh9PT04cPH8ZPYi6SArQxBCcvvPBCDtGP/OWXXy5zR5gh+CB+ijzMBx98kEMxBJP2tIAJ8ZOx0LS4J7faxB+ARQQgZL5YFB+ARFWiAZA5ePBgsVikYqEm4ZAuqX9YOPkxrQMHDrwEP08E1GIFghZaHJNonC7QQAQIKa1MByz0nTKYKQWwfFid4AgHGlW4J0EmMsRwbm6OQ7rEW/gATmtGx4WETgKOpHAY2Ow8DrAQX6Gau1eWT6xI7w8CJXGXiLGssj9PHgSZJkNEjMVlFDR8mGJI1kXssplrtdq5554LzX6mF35LklYIOMJkpvImgBXOC4ZLxFAo4W1pxmEIbO3YsQOxloyoQlJBQUFB4SQ47QveaSH+0mPdoA3ilvd7ajsqKt7p417dNIJIq3lurqstlbSnDh6yCjPB6IH53U+NPvfA1K4nKod3aFNjOc23KSs9VKUDo8PTOj19QE8sM1IDUbIz1JOGkeQSS+WqBfWxQ3v3bX/Srcxzmco4OdvMew2nUTOCUKd2paJM2ElTsxs1N76HGSNKJM2GW/H8ikXOFtUzGVMLqpFfas/bfqOQsPzD+3bseuKJxW1djh4/nhQa+lR5PrAMK5PSDccx00ZoFotVrkgepW2t4dWqTsI0LC2VSbphI4ofna7qmhdF1SiqmGZN16tBWKzXZkwDn91MIsE1zW+4uXSmUionbIdowbBszUnalXqFcCWcVPyrvZoTRKmGT9qYjLTQrc3v2fXMc888ZISNwA/JzYKIOSYDrSMyejRjQLMG6lFnLcpqVoacwQgaUWlm5LnH7//Wl7/+p5+895tfGzDcswbazfr82NChG97ylmx3j29QpdtaZFKEL3wWOv4Q8gIRt0dB1cAvGew88pWNGzdCk+JAS+IiiRTZDALkNyQ0Q0NDbG8ZdepAj2SWaEM5HA5RKL3HghQKMeyKPHbZ6gxf6D4dYAUNomSB1UTzdItnjVoBORwt8hilC3noUqmEzMKYY4BkrgnkW1ODkHZsbIwCGBo+h0xH0sSWQjJR+E1H4hs1lCiiBOCJOCDa4OzcuVPKAxn7sgC7aMYx8QpgV3wgUWahM81fnYUm/uVyGU4rjOKYOA8YQhdi0K2ZiuQrAmLFXIgqNP605jgyMjIxMdFofiKUKUh+j4zMmm3JWSBdTCSZTK5YsYJeOMwODrTMlC2KQvmebQD/JcxXrAgYjnXU9jV/fhnTOCliTIRWZkGFzDmIvDCRgaDFq0qlwpaTLyFjOE7ShVqsQCxfvpxoMF/x9uUCmsUxcQMOnkjXqYMhjMU9lACJhlSApws8ueKKKzgliSHxRCdxQD9ohllnMx85cuSRRx6Bw34mICwufA4ZyyHyC7p+7EGUCBd7Bv8JF/OKc48T70PEiMzatWuJNmJMnCkz8YXuY0D0UIgJ6La2tp6eHgg5PBHkGwEhEJPACl9BQUFB4SQ47Qvn6aL5tHH8lctcIiQLiB/wjUIbjh+5lll1rDrJR+9Ays6P7NpXOrLXmNxvT+w2Dj49df/39t7+TW9ov12vWzp5XkI3UOW4YaIS2nXDCmzbDY3A01J2OmnpsxN766VDCbOSMGpGpDXqUbVqmFb35VfdaDhdbhBSgdcrZarNVMK0KKgjPwrc0K/FN0Udre7Oh2GlVBwtloYsq1ivHEkmSpox87m//v31y3rrs5MZx6qWyyk7a1tZp6NnquKPjRbmZygsbArqcp2ETzPcIGMnGkGkZzJOe8f+I0fSWap7vfkB55mZ8ef0YMR1h0aGn0k5FT0omn7dLZaSmp7WTa9WacumPLcShSSLfr1R8vyqbVt2IlmpelxJb3z7T5m5jnpE/Rt/TW7KCjJWsTj15JH9d9v6nKHXoojcK0mNoEVtkZ4MKbvNum/VgqiaNAPHLQ8/9dD3/vz3y08/tLk7e96aJW1Zc7I4s3+meMENb1u85fyZ+aoeNj/KzJU6NOJXQKuZvBae2Y7BOsavhYe6FV4KSFPABRdcQO5ydH7M4dEZDAnN5ORk9cSfuT05SKempqaoCUniC4UCteXMCUCVguTc3FyxCQ7J2F5aYirpILNgXqR6ckj7IjBT9GNFps8htR9OHj58mPwyVnQ8MBCd8ugvEA62SP7Is7du3UpWikIpbOilS8Rgkk1S8QoNHz2bN2+mBbIKoGUCjI6O7t69myUQ/ssCWV+ATlqxSytZNbkyay0VAtN57LHHaMUfhBkunshYosf6kiV3dXVJVXnyRPmMAtOtOOMY7sEBZPM7duygpYtZtHqhZeFkUThsqok3vHxIGw4zgtOasgRheHiYRWG+EpbmoJcCiaEoIYDr1q0Tcy3QKwSnw549e0QSiCf4SRe79+DBg1I3wmyKL+x/6uH169fLRITzsuDoAEqEOWvYqAun8SlDntxmFmjDf1oUsp0WzJwyZHXw4e1vfzt60ul0pVJhJ6NQBCRWMJ944gmMYkL2PJ63BF7G+Px7wFDr9VIgu4LZyRTkLyPCPC6Y7IoVKzo6OpgmYrwvMerk82WIKCRWq1atOrkwvYcOHYJgCDRevWgbKygoKCgcF2e+AG5eGih6acLmreD406TP241gOamip5m57r51W+pWeu/uXaN7dlQOHvCHDtrTo97o/vmRvabhGpHr+XXfq3O5NB1bN2w/ssLQscyUoSfcusdV1NKrXmOyWh41zIZm+JbjZNraVq/fdMGFl8UJg+ZpUTmZqJlGwTarph7fj9UNN4w82zESSaurMxeFVdup57Ne4E+47pFGfV9h5qnrrl61ZWO3Ec649WnT8NPpbMU35nTzcKFSqemGnvI9I53JGZaTSGYz+c4ombM6B83OgaXrNx4ZHmlUS43ixMTBJwtjjxn1bVFtq1vcnUtUdjxz37e+8aU9O5/RgjoFueNEjhGZkW8anm14+Nbe7tD6XkkPG44d/87S0qXLr7j2dUYyXam6toFsPWwUHK0Q1iftqGaErh56URBGoR0RjEAP478/6HbCsnXf9IthZXzq4NbrLjzrinPPOmvd6oRlTJVLRdPecsUNi8+5mGt6vr0rTkhI8OJX8xu8o7BZ+sYfWj4KzeVTXwT9Q0CSlZUrV0KTsnAYp1HNqkZSW8l7SCXpJWFtDjoNMAr9lE+33377F7/4xc9//vOf/exnP/3pT3/uBPjbv/1bxD7zmc/82Z/9GZJf/vKXjxw5Iln+6aKVijELgCfMSPI/wdGHJHlAmJQTTz75JPWGVBTHBWJozufzQtNiCwIrDKfWQlVTMHZDwoh8bEnXt2zZAkc0cMgQ4k/uDo0Yh8yXXlFIy+Fdd90FXxS+LGilzkfb4pCVoldamLh0//33P/XUU9BwOKRloLQw0cMoprx69WoCCJOxIvCKQCYFIWvHvhWfS6US1SOH0BJSfJZV4JDYnn/++dSKEHBQAsGMUs0PmcOhldWBllMDDXfccYcEQUycFlqRBOKGmL788stbfzQBYhEB5JHct2+ffICTLmQgcAN59iolENU4YkfXNhAU1cuWLeMQt1+CnycCdnFYHKs3nw4At91228JpfMr41Kc+xTk+MTGBHuKPWqbJFBbMnDLwpFwus/euvPLKNWvWQIhvtCKATiIJsXv37ptvvlnixhSQwXMOaUXgVQHcJlD4T4vzIyMjzLQ12eNi6dKlrBSbhCEMlx1yInD6cDpLfAgUb1CMOskQxFhEPMEHIokk8q+ieCooKCi8UjjTb5QUTlH8W7KhZoVxPeVSm5qma1rUnQnLschhXN3U08XIqXUtWn7V64p6cnyiNHN4rjI0b1c9b37uwJ4nNH8y6bgJ2zfim5klLShT4TlRyggytpEO/UgL7TihNt1MTku1mZ5eixJ+yZuLEo3Lrjovl01YUSNpV9LOnKmP+sGB+eKuSJ+OwkIyqVGSJ1Mp2yQDCLIZO+UEszN7a5X9gX+gUd6m1Z+5+JzkO962/uMf//mLL15p235omIVAm0tm5xJpPdWWSbdrZvy380qhaDhOLZ1/8y9+dMub3pNeullPt3El+trffX5458NJf3/Kfy4fPhnM3psOD2177NZvfeVvLj5n/X133/TAg3f4QcUwg1RHJpW22rPJv/zLP/3y//ns7PQBS5vHbc2fTcW3tav4dvHFFy5avDzUjPgZ6zAyda2nu6O7I6cFoR4Q4jp5kaH58e8UmfQaepgIKlpYq2ctL+0Uly3PbTj/nGzfQKFc8s2k079y5YXXDp53uWskGqY1Wy2RQbc+4tt6sXLPI36UXV4KPwwkGaKQS6fTEHDIWkhfaOUQAVpJHycnJ+Mxp4P4bGiCBH3Xrl379+8/ePDgoUOHII4LqhQEDjdBur9z585CoUBGtaDulMEUMIp1mQstNPmZZGYyKYFMExPMUe4QPvDAA9/5zndEsilyHNDV1ta2aNEidEqeR9tUHDHTmZkZ6is0U6VAyBAEAPJnnXWWZJYc0oLe3t6+vj7G4rNIYh0CDpLkrNu2bRsbG4Pf1PQygOVmyihvTRM3WnwprliLP//zP6c+kafBRUCEW4e0vOfg9oUXXkj0GMUEpesVAc5LDPFBlptl5ZBFmZqa4hABWmRkCkwHArAo8KWiaGrS+vv7WReYIkkLk16AEqq1Z599FrVYaQ05dTAEnQD9HKJc1oJKY3BwEALQSxdES/jIkSNzc3Mw5XxkiBAUdfDFT5gizCHTpPqV+37ooY1tvxyQKWNFfEMzdjlbD5wAC6f3MeCtAKAE4CFKUCsreFpgOKFg37Ibr7nmGjipVIoqrjVxCSOaOR/vvfferVu3clpxCB/hlz0+Zxp4S9jxn5agjY6OSuhOBKbW1dXVDPPCWwrhOkmcEZNSGRpbbCEMAek9FqiqVsmT4nONURy+ioKpoKCg8ArizL9X6n7zi5ebP3sbf7eTE2m0sd0g8MngKNtMLuiGM6tpiSUrL3v3Tx4su0emywfH5x7fcbDsh+OTB597/JbC6JNG/WAmUbftOF+JL0OBrYfxbQGuK5lkCiW+28i3J9atH1yyPNc1YA4uS27asmjjpr50qhIF45XZ3aXp3Qf2PvH4I9//+le+WJwb13XPNqPdO3f89Wc/e/vtt3/8tz/+55/61N9/6Uuf+fRfjI0Ma35jZnKkUpjUw8rU3PDjj9/VFvk9lplJOJFjHZidXHPJeWZHZnhuslIre37D0s2+3kXzDffg9OxF191w7ZveuHrtoiWDmdVLO+xgdvjAk8XpHY42aofjYWPqqUfvufLy81as6DnngvV7D24t1Qo333rTnq1bZ2bmJiYmVi5bGrr1bFKL3KmgNupXD9WLu7zqbisaXrbYvuiCpYMDiXTGW7Ks4+zz1vT1t9dqZdNwmk+JE0lCY0a6Ecdd82zdTRnljD4+tPe+m77z93ba9DLpOTupdfba/UuSi1b3nX95mMp7yYxvWslUJtTDIP4ppvhFWstVONJ9LaabhUH8v+yZeEmbhMJLBJkKSTzlXKt0YVtDs5+B9Eq2JPXh6QIlcdp1VMYPvdB3DEQSiDAc8jAgvacONOA5Pos2Tk8O5+fnyYnJgJlIrQmStnK5TIFHOz4+Pjw8/A//8A9f/OIXGSJzX1B3DNCzatWqzs5OUQ4HW0wNV++66y4OycWbluOJtFrAECorqTARwwoDc7nckiVLRAmSMKEJOy0+4DDCpOwcvlx48MEHv/nNb37lK1+hvv3qV7/69a9/Hfof//Ef//Zv/xb+Jz7xid/93d/9vd/7vaONiv9ADuPlaS4QYbz00ksXL17M4UtbrJcXuCFrJwQhhX744YfZwxxSIHHI8rEEHMpW7+npodaV/Q8HAZDNZuVjwEwZJhD9iEFLIU0NjH7hnxYkjDJW3IDAKA4QTDgIQMMR6/EYTZuZmRkbG4MPE9ALE39YJphSfnDIcJkIc6SipoUpQ5pqXgZgQgxhhVITE8wl2fwZnuNiYdgxYDj7B0LEcFvoZudpQP4kIRNfu3btpk2bUItL6CcsMPGWFvBGx1l/0003IUAAGYIYrQTz1YLWxgBMiv1MC73QfQyIT19fH6OQYb7IE66TyCPDEDFB6DhrWqtzXKAZ+dnZWVoOGY4wUZVeBQUFBYUT4Uxfe0JN95o1sKZHhh7aZmhaQfy1wgaFb1TXDerGuu3VE1RZZjjlNRJrt1zzS/9lNJMZdhKF7iUjWnLluhWDnUFh382FA7fOj2+LvLpjx99uFX+3lka11rBTuufXqH472trcarleG1mzNnX1Nct/4r0XXX/d2p3b77j5e381OfyQ1tinuSPPPv74+NDMs08+971//bfbb71t27Ztn/rUp1y3PjU1PTw8HgbWlg0Xjg0VD+6ZPbSn9K//8sBNtzwzOm088MTuw/sncvO+MzZvNxpBWNdT/uH5Q87yTNChhbafy6Q137jq0qu4bpXKczMzw5lkbdOatBMdufPWf9i3/6m77ru95pFwNH8AKTRJ+tdtWubq80bSnSiMVt3y3/7D33/vlju+f8cDt9x811NPPJeyHSusmf5cWD+UMI5o3rag+phXfKgyffel5zof+vmLfvGXr77smmX53qCuldIdbbqZifS0pluRZnqa1dCsum55mmcEY/7cE7sf+9KuZ76RaYuCbNLv6kqsXKOtWK8vX9+96YJK5ExF4byh1xpREBq+oflcgg0//tXm5uv5kjj+0G+8olyLX3j4+dWUu/xYQXIa2nTz62chaCUXhAAQHAqHTIj2tEAmJARjgegXo8eFGAKSQkGQRUlmf1qQBA7iaIucZVR3LXyjCWq/r33ta/Lo9e/8zu/cd999YpqWNLGp7DjI5/MXXHABYpLkNUMVx2p0dPTpp5+GTx3IOUivBE0EwOrVq+XBaehWAoowtZZ8ophDWnGYloCgBAGcp4Bvir8M2LFjx913302t/v3vf//OO++kvf322yHuvffeO+64Y9euXfJQpfgvcxSIYzIXoannr7/+eg6Rx3OpM5uyrwDwgVYCiBsSQOby3HPPxZu4+dccmAiIDMIw161bR7nLFGSxAF1SPUqdwCHbSTSIGIcIyBMKMuS0gB6JEgQt+gXYOvvss3O5HHzoVhcEdtmQ+/btqze/nUjijydTU1OHDh2SibeEBey0VatWLRy8rMAchvABEAocoxXrx8XCsGNAeFEFJA5ooz2J/Ikg8WQ4bXd392WXXUahK04CUUtXg4tmc1ew/5944gmpgTmUJRaxMwzWdOGs/2Eg3rYcZisykZP4zwTZVLKjCAsn6YvO62OBjAQHmrHCPBHQjFoKYGgIDsWWgoKCgsLJsZD1njk0PzvK/wtfmGSEhhkZZnwxim/auF78vKJl6F69YTl2lHDKZrr3rPPf9tH/euN/+W+v+9BH3vErH168fnG5tH/pQD0sbx3afc/kwcf90pDmF3TNbX7QjDf9+DrMdUC3soaTtC03aEzpUTEK5vz65ME9jz14z/+1tTk7nK0Vx8dHRjs7e6PA6OzofuiRBx94+P6+gf5rrrlu5epV6Brs67/wwouWLV27Yd25kZ+YmWjMzunf/Nb3812L3FrYm8hY5XJ1Zrojl6aaj8ygHNXyAx2RabW3d1955ZWPP/6YbQSN8qQTzO7ffvezD3+vPr9/5/Z9B/Zv6+vO5XNp3YiCKLBtc8OGNdt3Phto9f2H9yxd1p/vyvcuGnj7O9514MiRgYFFF190qRu4jzz+6G233/rM04+Hbs2K/5Rc8v1pW5uOgtHAH/f8Sdcdj7S6r1lOpqsehQ0tpG7wmgE3qWTNimNNTxy6e+Lgnaa7J+sUdSPM9w4aHd1mz0Cyf4ne3qPHA20tlTadhJlI+PEqsSVkV1CpB/ErJpqVMIv2fILUXNaYIYcKpwtyJjIVyZxYWslayGDIjciQJK2ED0cS3Oag0wAKGSVWyKjk8CR6WsIAi8LBuvSeOnD+aHMyo+3bt1PpUfVR+91zzz3Uuvfff/8DDzzw4IMP0kVpkUgkxDQasE52LtqOxZIlS7Zs2SLJtNzzZBThkp8sAuVymS4SU2QkvPgAhwKYWosaBg/hw6SFPzg4SLkiChmFvPhPL4cUGJTW09PTTd0vA7COTnFMWuxKToxRiYOYpkjgsDkoBmK0IoZAJpO54YYbli9f3vKZIKCnKfsKAK9oJXGHhqDmofpt3Q8k8qwsS0ZLL4C5YsUKFgVJDkWMqUFT28OHYHbCQS0aOIRGnhV5CZ8LABJqgEIsog39HBLqrq4uSjiYIkCXuMQoZKh1S6WSbB6YYPfu3RThIgmTJUAeYdrOzk72FTS9GEIgtv1yAG0YoiUUEsnWnjkuFoYdA5TgG8QP6Rue4IaEhfbss8+m8hfNrejBB4jJXuWsn5+fl6BxiAxKIF4VYBZ4yzZmdtDMFP9PEkMmzr5lCGIIp9Np3qBgLnQfA2KCZgH62ZOtQB0XdMV5VPPBCiQxIQux0K2goKCgcAK8bBfm44LLmkGSGVInRWH8G0iBHvk6LcmHkfBcKqtUZCY809ET8X0wzw0izfDtZPf6s/vOvaTzrLMzqxZnBzNeYv6Z3feY5vj565Nz+2/d+dg/5K3DZjirhX7IYDvnB7qvJYz8YEPPRqGXMEItsPTQTpmaGdbb0gnHoPYObN3cumN7EJl9vYs7O3ouv+6Kcy8599Y77/gf//N/79m9b2jo4P0P3FGszgSm/ief+vPHHn5sfqa4e9eR73//yMa1W7Jp0nI95URBudRu2omGljESAwMDuu1Uq8ZFl1y3+9DusdnD6URo1qd3PfStqV33mvWRxT3Z977r8gfu2b1qcbcT1rhgGTauNN729jeNj0/81m/+9tTY+DtufBsJQWF+Pi4yzbDcKBkpo+w1/vXW23bsH/38F7/9wL0H7r//8MNPDo1M1xpB2AjqVvPJt4ShRXWyt55k28qGFVXNcpC0fD2wtFoymglL28b23pQMt3YmR1JOI/KDSrHmuoad6tacXGg7Tjrn+ZppJC1X0z0u5JppJVklM7Rscr8ojB8xDz3H0oIoLqtJ9AKdDcMFOYy/rIt11Eh04hTntYo4Gsd7/fuQnIk9z7kg2SGHpC/woWlZX8kjRbIF5MHCwYmBZhmIMIRkotKeCJLJiV1JocSB04W4RyvZGDpjj58HXTABNLaEQLLZuTCQCOAMEGeki0Ny/Q996EPIQDBQusj8yP8eeughDMGJz9Lnk3IOGYU8BQmVM4WTlJQI0IU8SqjBenp6IGQ4XeIwHCQZXqlUnn32WRRKyUGXaJbhyJwWGChlAGNRjhIOpaQBTIQWpkhCiAx24UBgmpggc9lll11yySVMpzVW8uDYxisBcVJ2MjPCbej7779fpoB7EK2tBYch7e3tsijIIwATIEO7cuVKlgxJ6mcJOwNbE4Q/MzOzbdu2puWFSIpaIEspXceCcKFQrHCIQgppcRL9W7ac0zx/DcdJsgfZm+IzAiMjI5QuDGmtILNLNX/4J9bbrPdkP+DteeddYJrx888wGXj8fdJ8oOZ0gZ+oxR/sQgAhFrpPGejBeVwV36TF22bnaYCB4gMrSGRyudw73/nOlk5ZCPhoFoEg8Pbu3f3cc8+1THPCQse6YsTBXyBfUnxOjKM0/wCwcoqGYg3MgzceoofPbBi4zEsmcgxE/oU/68iqneSvewIUopxIIc8+Zyychb7jgTNIluDflVRQUFBQaOG4l4SXD/GzsrGJsPkA7cKXQLv1sFqmTRi6ZXAhcRuBX/ddevLJtB9pDc2qGk5RM2u6UdcCT68ZVvy1WUOHt+94/PYNyxJdiYl7b/3c3MSTujuWMsuaV9KNyNOscj3d1b/JtDtrru6FUSJNsht15NvS6bRmWE4mrzl2Kk26PD82dnB6amTt6lVbtmz553/61j/83Zd+/ud//pZbbvnzz/wFEr/+G7/98f/9Bze+5cb3v/f9//lX/vNPvfuqL//9VybHZ2Znip3tHRnHSmhRykk4yeT2I/val/cPblzet6p/76G97VlnSWeyPLJrfmSnE87bmkvl3dffuWFzrr9vcRCm61H7bCUZWT3Z/JJ3v/MDf/T7n/mVX/pv2XRPws785sd+a2pi8q1vecu3v/Uvt910k9+oaFGw5exz33zjTxyZmP/erfc9t3Pk45/4PJe6pGOYVuT5NS9wNTPR0bXJC7osM5Uwo6A2mzNLeuOAVt3bna6vHMh2JMNKYXJ8aKRYKHGhZi083WhEtheYXJNrHldaL+GQQEWB39DDRtrUHLfu1BtOvR4USmGdxXG50scr2FzSJhaWFajr7UuDZEXkK3Xi3Czb4LQSUPgckgBJ5nRUgniqkGqB4ehhz0gCKhnbiSBGAQRjsfsSEmIGYoWxTGqBxV45cUGCCXqxKIcQQJjERAoeXCICVERvf/vb5YuFhAlBi8yePXtKpZJYhMOsY11N5ZIaUuIyHMdQLsFkLPL0Qm/atKkpvlBKISNLI0D/0NAQZTArFZ8ITYvis3hyWsAlElb0owqgikPRQyv+4DBW6MVVKSYZBXAYDnXLjTfeSJnR1dUlnjAEgi4p718p4CEt/uAJ2LlzpzyZeVwwl/7+fhYFnxnIlBkitZDE4dxzz2VSTF9i1Yo2BAFB/sCBA/JoOsNhwmkFEIHYxgmAQnA0DRiCJxTeaMOclOXSBYG31Wp1dHRU+NgqFAo4wK5jORjCcGRwA3n0cFnBE/xH8mT75KXWwNjCCrbk3QMrC32nDLxiLrTQEjdoHJbeU4dMjQgA/IHu6+t74xvfiEtw0Im38FlWWuFg9+677yaAjJUpyKodBy9zDfwyAIeZQmtqcGihpfdYyGLJFpJYEWQJ1HGBjKyCWGGDQZxcHrS1tdGKbzDFMQUFBQWFk+AEF+aXCVF8t1cLDVPT46ujr5FnuFqjGpSmzeqs7c0bYVk361aKFMew6r4/T/FrhbZpWCa5bdIwbC4f9apbrZih5VXdqbGRI/u29XcE65YZEwdvPbTzW/XSk5Y+5vuFbIbMuNd2VnvRcj292LODSlDwDC2RbY+sZCnQd08Vnj14uKc3u3pZ7iO/+p5rrjp/1ZJV3rzbnc0agVeem6lV3GIparjJUEtZVnrHc3tKU4WRXfs3Ll1x1pqN11/3xkyqL2F2dOcySTsyUlZB96KB7M7K4c4tXaPuYTuptVn6+q70mo5ERzZZbVR9yzw4Nvzos49tOPvsatBWChd7ibOr2llVb22ttkQP+hvVdLGYi6IerZFcNbhiJa/+ZX/6u3/8B//j4x/52Z+56oJzHnzgbl93012pgdVL3/K2d09NapHnho2K71Ycx9RTiYadyrSv9N12ve5kvKA3mo0mH69NfT9j7ze9eTtwRo7UR4f8SiHSPI0S122UgkgPDDuyU6GVsLO2mdAr1fnArXZmTNsrpLzZrFdoHN5f2X9ox0OPVqcKXj1oeKERGVxa4x90jqiEjUCnZLabrzO7hf6jguSGRIcsdnx8XAohOCRJRycx5DQifMIE8cRAIcPRLIkRHJSTa0rvsRBb4oDUJBCSip0u8J98F4K0D7VMBD1oOy7IhjGKMJIYheBQ0mWpLsT/fD5/1VVXXXbZZel0GgHJ8MRnhHfs2FEul2FKsnh0ADnEjVWrVpEjwpEJEk8ghpDZuHGjLIHISwvQAxA7ePAgtRwcPBTlyKANDvRpQTTQYk6qI2iAKvENWkzgIQIAJ5mClN/nnXfez//8z1MAExBCJ3OklVEIi5UfPSQUTAF/IHBp69atJ9lv7DFZFNkAMmXkmYgs0/r162X3Min4op8WSRE+cuQIi4IwNGJiGnB4ikAbQIO0uDQ4ODgwMACNG7KHRT8t68U2gw9wYP/+/fIsK2ORhEAMH2jXrFmzePFihuCMCIuqlwvYQjk6afEZsD0W+k4HzUDG5wtuA2i8Xeg7HUiIBNDszBtuuGHlypV4GMe3uaVlXVqShw8fvvfee5vL9cLTFq8itByO/7Z+UiAp5ynT5PDfna/EBELkK5WKHJ4Iorm9vZ1WFhG86uKpoKCg8KPHaaQLLwFRfOM3/tivFldPsS2DfMAKTSNoFKdqUyP+3JhRmdXKswmv1mmZ7bZhenU9cHkFdZdyy0KF6wa1Wq1YcQw7aVtaUN6366HZscc3rQi6ssM7n/nXvfsejlLpqYrm+fko6sv0XlDwBjyty4vSbmBOz88fPHjgiUcf+epX/jnwjZ967/uWLeldNpAszeycOPAsVXXaifOJcqWu2alkvttJdWTSnYN9y7/+tW8++MAjt918+z133v/sUztv/d6937/78Wo16uvsHezIrOoyotLBfIbUbO7A3IHHdj5pJvUoKK5YZHbkynPl4dDRIycbOh3rzr78yte9t3/11T3LrrE7zk10nRs5a/qWXNgzcFZPz9qe7uWGltFDWws1J2HV3UJHmxfWDxfHd1xzwca3v/5Ny5cs6+jMHjiw49D+XTplrB9pZjoy0xU3WTMG9fS6mtEd2T1akHPnykeefXByz/1Jf7g6uevQMw89es/de3YfmJtvOFbK0e2gUXXr8bePxN8RHf80UsWtla3AbTf0jtBNFif8IzueveP/7nn4ruGdz970L9/q7+rrbOtOp3JOPLf4k9tGFP8qUvxtWJERaOR8rM+Z3UL/UcGWI7+fnp4mTSRDIkckfYEvuYu0rBTZDAJdXV3xmNMBOTEga+/u7ianJyNf3sSSE4DUf9myZatXr6bt7++Hg3tgQd0pQybC7CT1h2AWpOy0xwVOSvGApAAaDsOpfqWCymQyb3nLW66//nriIMpFhshggveGQ4cOUSYxBBA6mKKQFnmGJ5PJiYmJoaGh0dHRkZGRAwcOUNPCgaYl/r29vYxliIw9ehXgz8/P7927F1exAhNCNIvwaQGf0cDEsUUrcxfnJVwcoh8ZAAc+q4CH1P+/+qu/+pM/+ZMXXHCBrCwCFD8MYTh6EIbTNPLKAE9wgBafWRSCfJL4yNTm5uYmJydZFJZmfHx8bGwMYnh4eGpqiqWnPCbITF8CDuKgPF8DF4tFTMBEhpZg0iWLAprix8GLukQhYDhjs9ks5SsyWGSlEICWlcLbXbt2QRBt+BTDUnzKlohNPn+n9+qrr4YpcQAQsaWXCWKd5caW+EaNxHkhZ/GpQ052cRsn0cYsJJKnCwbSSpTQRtw4m6677jrZxigXKyIJ4HM+3nXXXaw1vS0NrwrIEhMofIbm3ZWpndx/NjOrJjsBYTnlTwRk2PAohAClUglaoncisAnlx8yhTy6poKCgoNCCPjMzs0CeAUQUwFwbDCv+DSTqJiP+ciY9bBj1cunIfq88n00lc7mcG/C+b2UzXVoy3UgYoW3ZesJ1faTt6ND8oX+cPHBPtVAwgghhP6paaTeVNesN18os6lp29b/cXzRW/vzadVcviqoDWVc3Z4qzW6tTT9pGyW+4Tz75JLlU/+Cy9avOn5lzDw/PbN/5WCY5Ua0UVq269G0/8Z9L4aDZtqLu254fpjJ6UKsmvOiZB+/6u7/4na62xMrV6w/s3WPp9fMuOn/n/uF6FHT35fuXOIZzINuTLOuZR3eP7Rhz2/tX7N6z6z2vP/ddF6fbgnnbzR/eXw71xZvOucFJLcHx0Mg3v2C5YZlJt6ilEjnfjWtRrovx1VE3dEerBLWEPd/mjP/rP37acaul+bAaLuoZXLZpyyLTdseHh+ZnR7p7EgMDbcmkMzPrJ9s3dS+5YrTSnUosfub+J2/9xqcvWzezeZVhJ9xqpTw1NusGIdMiS8prSc93ylFm3aXvGrzw3ZWoPWtSQHiaV08FoVYo7nr47pmDz+p+bdGSpSVXe2LXgS2XX7/lyuvDdHvdMOt+YNtkKs1MTg+bt4HJA+Lc5Ux8DFgu+URG8rwF7isBPMEBEpHPfe5zjz322EnSCyQ/9KEPXX755cj8uykLQCeze+qppz796U9Dy05gIDS9ogQOmRb4y7/8y/b2dhnY0o/kJz/5SQoz4b8IjEKGXPM//af/tH79elElc1mQ+EEgLLm1FL1ksRQDoqTZf0J8/vOff/TRRxcOmgkiY2U6FGlwyM9wWMqJY4E/SEJgiFFYhENkGCv+r1y58n3ve588m4oSEUYSyB8OKEW++MUvzs7OMkoCyEAgBC06ed+AluGIQTA2nU4zZWg8lHuM9CIPAdCPIXrxAQ1r16797//9v8OHSYjgiM/CEUM333zzd77zHek6EcQ6BPKiR2zRokTGcggRz/D5Opn24x//+KJFi+QhYSTRg4zYpUVG+KBp5/gQW6KTQ9LrX/u1X5OuYyFTIyZ/93d/J5yTAIXiPKPwbevWrV/4wheoUaX3WCCPGARuEweZBWOJdrVapQsma4ROaFYHNxBoiQk2b978G7/xW01OHC44CCAvYtJ+73vf++53v9uMuez8eOLSyxDw9re//cYbb4RABiv33Xff17/+dQr4pvALawHNkN/7vd9jFejltN23bx8WZc/IWmCad+Y//dM/dZwkExF/vvGNb9x5553QorCJhTdSmsGBpR/72Mc6OzvFHxFrziiG5zWwODw8HMs3wfuidDXpGGzjj3zkI5wgInDqIM5UqpwCaJMJ0uKG9KK55dIf/dEf7d69u8k+9t0j/iXnX/iFX+AUY8qMYtUg5ubmOCu3b99OTDiXRU9zaeLNz+Kzpm9+85t/8id/kn3yxBNPtOw28UJ82vJdf/EXf0EvmmPm6UDmxep/+9vfXmAd71KF2HXXve6DH/wgxALr+JCdg1QsJsH567/+a64LTf4J3du4ceNv/uZvxsOaAyXIJ5JHhh3V3K7xH8K++c1v4j9DpPdY0DUwMMACoVM2qmzFk/ijoKCgoABO+Mb6siD+yR8yKM3UI64b8W8WBaERGDYpZHtPb+S5xeGRxvCQNTamjRya3fP0+HMPNvZt84/sN0qFtOMYmuUHUbVcc2t1v+aZkebWq1HUSCa8tpw/2KulzanRg09s3rj0ngcf/ct/+JftY/PDtcSRak7vPCc/eGVkb6h6Axs3X7lu3Qq/OvvVf/yn//prf/g/P/GFR56eslOr3/TGn7zqygvd+oFEaiTwttrG4WRyzG/sTziTejjW26MtWdXe0GZHZndef+NF6zb12cnSL//au6+8btNb3n7dVVdfdt21r9+04YKli89OJBaFds/orJ9pX7p3uLRz1JsKu0fcZNvK9SvO3qgnAsuuWFbJNKteUIi0gq9NWslioE1rdlV3KkE0lm+bN40h0zyczh42rP1Hhh664LKzs11Ltu0vfvmf7/vv//szb3vHr//xH31q164dPX1LegfPr4Urj0zn+je8Jb3o9ZPeipFS8nf+vy/8zz/8iz0HR+YL0wf2bhs+dHh6fMLRw4Thpy2TskDzXTMKbNMI/TpZdlILo+KsPzU2+tTj//TpP/nHP/rEkUcfWJbUN/d3Oa63e/u2dVu2nHfNVX4669mOH2j5TM4gl4i3CxfmZsVLdtTMJk6eMiicCCQ3pJ579uyBlvtIkklL7kIaRMsh6OjoyDd/v+e0gE5MkOOSH1M1QVNRgNQJgAwpbFtbGwRZVCaTwSV8WFB3ymimeQtVAYeS/pLsNqd1HCAAIJCXscLs7++nbn//+99P2blixYqm7AIkgxRJnNy1axeFFrQMB+IJHFomzoyoWAgFqSEEwtD0QiNMrin1FTS5Oy3KMYEAiNU1FR44cGBsbIwA0tWqGaTrtMC6yH14edp26dKlixcv7unpwZYUYE2DcQARhsAKfNp/+qd/4hCa6dDVclVk4IjbsY1XArhBi9tMhBVnUeShdOk9FsgTdtn2zAVhKXdZGjhMk2VCBgH4rbC8aIJ79+6dmJigVwyJAA6cxC69LyIEEj3A0nA6wEGbtDDxBwGGUKqxByYnJ+fn52HiMHtVxCCY+Jo1a+TUQximDKeNbbwcwCKtxBkCHwqFQjablbP41MEQqX5xD88lwqL8tMAoPJHJ4swCl8K1re3KK6/ECjHhUByWGCKJXbbx448/PjQ01PrT3qsCEqLWW5b8Crd0HRf07t+/v7VqEmQI6T0WLAfBaek/dOiQ7MyF7mNAzPGBIaiV2NKeRF5BQUFBQXDG3yhNLgFhZIRUwPEHRxuh4fm6G9lOd1+muy8s1Sef2zW/a4c2ciAa2x0c3jrx0G0j990+seM5rVaJ4o8QW5VGnCelbCvt2KZppLMJ3Q59rZbJW9mkb4ez2x+7Z/rIITcwbt9+5K9ufeRQ3Znw2932szOD161c/1OrN709055Odlip3qUzUUfUddHh4tq7n+i9+QH92b2TB0afKMz9i1v6R7P6jYx7cyq6x/QfTHftSuR3v+dnz7/2rSve9t7V67bUfvpDZ73uzd2a/cgFVzpBZvxwtXTPQefmnb137x6c0S7pWnSFnVm9fPUbupa+a/fc9Xfs3PTY2PLd84lD0/un5+6bGPladeafTPemZHiXoz0Q1e+xjScyiW2Z5H7L3G4mnylWbrXNB8PqLdWpf5qfuKUwN/zcnvn79+S3z28+Eq2fT6+fdLVD48HNdz3R2b+5r/eqvoE3Lj/7p2aMdYfrPbc+Pf6JT3/rrscPVPSc09GT6shrtt7QNE8zKg1f1yyzHqV8zY4Cy/BNS3O9RtSoZUMvX6/c9Y9/c88/ft6ZPnTR6v7Lzl3f39szWyxv33dw+aZzz3vd9eVEsmwZFVIcK1FreM1q12/+MFKzjWmveXjCXFPhJCBTqVQqTz/9NLkyOSJZtVSJdEkrMtCrV69+CQkNhQQtaiUrQoMoIZ06LpCh5UQjoyI/Q7jlxukCVaJNygCIvr6+zhOA8p5cmQq/q6tr2bJlZ5999tVXX/3Wt771Z3/2Z3/t137tDW94AwpJB1EoObRopsVP+JRJO3fulPwSPq1ME4j/xFbycviMEiZhQZgCmJjHcXn+i2dwmBYghk7k6RIOkXnwwQfhiDPiCZDeU8f73ve+j3/843/wB3/wh3/4h5/4xCcgOPzYxz62du1a0SnJsfiJDzgPjbfj4+N33nmnVImI4SqFFs4gJnOE0/L2Rw+8wjqO4S3FIYsCfRJ/mJHMEc+hmUtrFRgo2oQvu1H4DJFRTBwm0XjggQfQAE0vfBkFcRIgKcItoFP8wW5/fz/7EKPQdIk2MYryZ555BqNHjhzh5MUHgHW0QSDAvjr33HMZgiR8lAD4LzL3wwDN2MK3VtwwCh/6tMDmZ0vjGDTaAHMUb08XolCWAEAIf/Pmzeeccw5d7EzhY0W6hMM+eeyxx+BLeF8VEFdxnhbPlzd/h+zk/rNVdu/eLTISZBl+XIiYxGR4eHh0dLQVz+MCVfK7Uy2dr654KigoKLxSOLMJU/xrsUGo+c1PSZnxU5GmaetGUjOTRTfqWrqme+mKUr0+NnSkMHyoMT5szo6mC1Pe8KHS8D6tUdS1hk6CEbhcRFFFWpRIUMJVdMvL5J3ArVKM2VFtUWemPDG+7fFnHnhoq293/8vtTzy2a2p4PlU2FjfCHi3MdHX2rFi1MtUxaLevtDIb9NTZQ4Ul9zzlf+O2of9794G7Hz24c//ExOTsxMTI+OjIXGFi6Mgup93OL+7ZcsXlvWtXRx3dI0F6T9ncMRPd/uzI3Xtm7t5bfnKyY8hb1jAXLR3ceOHKzddvPPf15160rn9d2l5lpc6dDtZtnem+56B/++7ZB/dNPTM0uWNo+PD0+NjsxExpamru4PjM/pGxPZPTh0emj4wXp4anJw9NTG8/MHPHgwdvunfin28ffmS3Paev71h1dc+KS1dsuOLK69/1C7/yq32LlhpWd2gtnY1WPTOWum3rxPe3H5mPkm39y4x0omew19Qt20xGfuS7QdJJ6EFIuWpplq6FASzguVrQ0P26V5pKRvXNqxZfe9n56zcs96P68NREOdT7N2455/o3WG29oZ0MDduLNN0yQ1axeUltfpt3/C9La2ghr+YPAiucNsg+JyYmyG9Ij0hhWRnODRKXVh4DDWCSY50kYToRks2vlUaDtGjAhORGxwUC9ApI6ShFhF5QdzpoKQTowZMLLrjgV06AX/qlX/rwhz/80Y9+9CMf+cgv//Ivf+ADH3jPe97zzne+86yzzqI2Jko4I2rJ+EUtNGGReRUKBaqRpsGF/FJ8FjFaGS5MNFA8wEQth5lMpsVnoHS1pgyTQ5hN3fHD2BTA8qWsADEcaAmfOuTPHGIxPh+bn3Ht7Oy84oor8vk8OpERPgT6EaPIwWFm+tBDD01NTTGW6dNLDUN4GY5vMl+6aF8p4C1u4wmuDg0NyVxOBOZFK24LzViZF5OFYFIQKEGGeUmFCQ2QlPgjQ0zkFjG9AvhHH74IDF+gfhCoIphYYbuy9xBrLT29QuPPyMgIS0BlIg8RIIZ16YXo6elZsmSJLAdOigAEHLHywwOFTBCd+Mk0iYwcYuu0wKZCFY5Bo1aYL2H/yEIA9mEr7ByinP18+eWX4yfxYa+iH0L8R4ZgMvbZZ58dHx+HLwN//MEc8Z9ASfQGBwflDxAnAkuDwNNPP90KL6NOEmfkZVnRL1+0dvJ1YR2XLVuGCXmvYBRAyUK3goKCgsIJcNoJ3OnC0pp/+jVDX/f1wDXjBCkKI9syMrXQzm06K7Vm7Vi1dnB4eGTf/uLomDc3FxSni5MHqnP7bb2QsNxiYYZ3dko3J2GEUcNOhJYdP0bt6prnx3WdFQRtmmlMV+d2DN/xz3eOjDa+d9fWb9780P7RmZDEQ/cyyaxtt0XJrsDs0txOPez2rK6pcMmOmbPv3Hrul29e+cVvdX/ma5Wv31K/4yH/kWfDx3c2Hnqu+Pju4OFd2ncfrn/tvvAvb7O++PDyf9p24b3jNzxZumxfdOGkvaEc5cpzB9flSpek/bf1p8+zZs5PF9clit7kqO+sGrevPJD5yUfD9z5Qe/ctI5d97an2bzwYfvu+8p2PF+/fOvvQ1pEnd4w9tnXyoadKtz1Y+ftbJv/y27Uv3rLoO49deNe2zcOVy4reqorXqek9ydRAItW/aOmaVauXOw4TLrua88dfuu3r9x08FCT6z9q89sLzZkoTDX/aiMpp3Um5djpwclr8dWJ2FJrk6qQXuhlG8fdxx/fh4x9P8qtBedHa5RsuubBtyeDhqdGGpSU6OlIDize+7k1u14BrpvXINIKI5fPDRmTpkR4GRvzAc/wV0Oya+APdmhUXwgsL/RoHu5pdCqBp2fPCFD60pH0tPsQtt9xCFwkiuaCkhiLQHLRwT4muCy+8EKIF6V04ODEkBxJtmMYQedVJEiMEWmrJtySXZSBAiWgA4j+HTcHjACWS4aEBmllAkyauPQHWr1+/evXqNWvWrFq1qr+/v6urK5vNMgRbtGIaPTIRMSE5qAiQWcqX8YpLMCEkiZTKBBomY0WJOAYBWrd/pVdGISBWmIWEi5ZeqiOqX/lBYIaIOfhN2dMAJmhxSWg0oAriggsuWLx4MVawyyFGsSIy+EmayyGl/t133w0hTooS8U12yysI3MBVicxzzz2HSxAcCr/lqkAOW0xpW4cycVk4CIa3DkVYNhV8TMzOzrIoYpcukZGFOxGQaalq0QyRPzTAvPTSS9EPU0AXyhETTx5++GG5Lyc7gVEQCODVwMBAb2+vjKUmQRujWr69LMAH1GKU7c0hhuDQSu+pg0kxkJaxeEgLmILQtBKWBekToyUsk2WmEiVolG/evPn666+n+pXP20scEJBw0RJJuaneVPYqAJNqBYeF7ujokO8Sk1hJi4zMDtAFZ/v27RMTE9DwOZ05x1uxFYIukUQ5o2gR27ZtG5FBmC7EiBsERo8m+vr6enp6ZAgyItZUrKCgoKBwMsSpxpkH1wHqLz/Sg0j3mmWUFoRGaKUbTmrNNdelV64+MF+ZrrpD47NDU/PFRnVqav/Qocfnp7YHjVEtqAeen0glvcCNNNexQ8cJIq0R6lrNCxvVANJy/axhdiXSpZHZZx7b0ajrQ0dmv/ylL9//b//iTw8bfhCFNlWGaeYcO2fqWS9Mld3sbH3RbH39VPGckdmztg3137/dvuUhyuDRf75z/NsPzPzro4Wbnqg8dSS3fWpgf2XtqHfOZHT+lLGlYJ5VM1ZEQbbdsdf2Wd3BWGZmaPKhB+wjB2q7ni7seTQZlBo1s+j1z0RrC9ZFk8ZFI8HZ4+FZo+76/YUVz431Przfvnu7e9szhVufmLvrKffh7dbWw12HZ5cPFdZMVDeWjbOK0TLf7NeMNtc1XQJmpxqea8c/kOyN7Hr2D377t3fvHN51YHrXvpGduw/e/N3vzc9MRm7ZNl0qZF1vaKFLDmla8ZdV+XrUiKKK17BStmn5Wlh0jLnhw09s3fFg92C771gTVb992Wq7f2nUsWjVFdc3sp1uMhOY8R8uTE23tNCMAj2K80I4kWZqUfPFlTpiJX80++dVAMmKIKQlEaGVXESSEvIYaEmOEX7ooYfGx8dJXGSIQAQgECBrRPL/Z+8/APU6qztfePf99tObjnqXbEmWu3HDgAdMMSQhCXBNG8iEGTLJ3Ln5Qu43c2e+ZOabSTIJk5mQnpBACAYSWigG3I27ZdlWt7p0ei9v3/X+9l6vdmTrHEWyJaTA+0c8Xns961lrPeup67ztmmuuKRQKXJuoOi9gEeVcOlGVuCFV5wWcoaH4xsVOrnSvwZ8LBbrD1RCCTuEP2QiZhtxKYeKeeEjJnVto+JSCSEUM4kxDuiYhktEh5pJ/wpdeoxk+hMSTKymlXD2pOl3h6wR23/72t7e2tkoykE6n0Y8P2ErFX3xFr/P5PAnwjh075HpNE6ogeMQT8Vm0/eiBM0RPBuKxxx6T4ZBAkQxLrGAmpbQ6EzShpCOiCkKUSO2ZQNULL7yACSTxQRIGsX5eIIxokFEmvbz++uvFTyDWqaUKQyQzQ0NDuCejAMRPxmL16tW0TVaHNIdARjivHxgCEHiFcmiUY1RqXw9Es0DmXqMi7kiDOmfgHmFhOJjVK1askHFp1P1zRjyk0RwGQqxcuVJmiCxDCGYC/YVOONPT0yxbQgofYWaRxEc0IEDAmecSdjjQbDVHjhxBg7zXgOjJx+MhRCybzbInEFsZfTjSlpLHJppoookmzo6LnsD40cd/A13xVIUMtO4ajqo4Gqe2plcV1bfyc0rqDfd8NLftur1zzp7J6t75+t7JGbvN6O1Vho89dnT3gyk9+vs6STBazOjtvG42pSqhU/ccnywvyPjRu6tCx5n3a8XulrxVdY6/tO/QS3tSlerAg9977K/+dHbkBKfC/HjJVmzPrzt+PfSUlJbJpfIZu2CoecdtKalLZ7Q18+aW8eCKWfvWEe3Go86mceuqQW/tjL/KVZYFWpunkEoHdcfQql53fW65P9GvjupzR/Y/9dQLjzyz+/5n6oMTxbFjKb1s+dVsGNo1T6+R8tuB0qaYq2rGpnntuonwpiH1xmPadcf0awb0a4b9rVPellJ9laIu1Y0cWb2nq7XADxSNY84wOCYVxyf/9CyvcvA7X//T//Cpwad/2OJV1JmZgz987pG/+7YxW824oRVyDfL1fCnIzXtWvaa5VcV3TNU1jTo6WrOloOhrs079yM6n/mb3c19ySocNvWZmWtIdK9zcUqVnQ9u2W5XO1WGqJdTM6GO+YaApnqn4Ruhx2dejH0BS1OglYUv+BYoRqNEvKjVG+icbTFG5xMiFmBkpHGgIbjwAMXnp5vjx44888oi8JhDN3dOuLMhz6aHkogO4UpOnSVZwXsCo6EE5zSl5lIvaeUH8TzwUb1+DPxcKhJSASO9eeumlkZERCJhSi3v0EY50mQti4vnpgAkQpqHcRJGnFTkzBMqBDASEdFkiyZWUUZMRkfy5ofF1AytXX331bbfdJjolwuIDvYDgVl0ulxG79957BwcHESN1Zy7RBZjiJ4iVXRpgnZjIm1rlUQJIhJn2OCyDIp5LkzOBJJ2Nu9L4OwsdpInUngmEjx49Oj4+zmJBP7bkLxqN6nMGTbCCUUqU3HTTTTBxXpgQIgPNHJibm+Mx4UsTvF27di0REFVShYwIUF4QSDyFEJr4MA2k9twhjiVE8gigcRi8hjAmYBQICCgUCuTA8teoRt0/c8hoSsQI0ebNm9vb2yEYBSYhw0GmymqVqUjJIyv3oYceevnllyUmMJmrgJiINprDpCoOfMh8/uEPfzg5OYkGWREcH+ikCoJWMIvFIna3bNmSPvWdbQCvqD19NJtoookmmlgQFzd7CVWFRI7MiRM1/h0k/vlxGd2EVM0o1nw111oyMre/7yMb3vSO7e953xV3/dRbP/Lh5ZuXlysDy3qUvFF0ynPR8WBbejql6Wbg+Sb3wnjD52qErlKppBthNm249Yqt+m0ZQ69XjVr9+K5dxaHh2eHh6enpQNFnp+a8uqLGXY5+mJh0pVT0ZkYz7kBPbr41G1Zq9UBrrSo9Y9W2Oa/P0VeWg76qtrRq9Dhaix+mwujDtKahmrbiLcuUuoKTwcTLmdrsur7u5W2dnXY25TttGccKxyxnMuXN29hzHJe0SLVLfqrkt5S8rvmgb8ZfMhsum1OXFpW+stIbam1a4GfU+Q59KuOPaGHNsEwnjK59tmrovqoFoUXy71d3PHa/UZ7LOmVlbnL84AFnZKLdM7SSmw61jBZkbC9dcFLtnlnwQ9P1Q5f41zxXMfRirWTYQWerklInM+p4Sp3J5NSOpX2p7j57yer00rVm90q9a0VRsT3FCP3og9s+Yxd9wVVA6ku01ejl5Ogd1PzToleAYTTf/vyP4Oojlxu5gsgthEfuK9xsuBbzCMH1aM+ePX/9139NDixV0Tw+BfQgyW0JMTT09vZyu+Lew1VJrJwX0ECJXZYPyqML16kM5NyBEkrpF95SohOFsYVLA3GjWq0+8sgjkrKKV5S4SimP3EdbWlriTkSIm0aQx6QLEhzpJpEXJuBRCJHECkPMpVN+dwp5+BLhCwUuu295y1tIolDLBBC7ka+xt3SKjjMQXI7vu+8+ZOS2TSmeIHBh/TkvEB98o3zwwQdzuRyeiP/iW3Jrl6GBiBstAEYNSH/RBgfhZCzOBFXMBJJS9AN8ICaNuvMBsRUNsiSXL18u306cmJZRQD/DhG/QUoW8DBbZSF9fH0yUJK0E0usLAokMFimxAmRWCH3uQFWDimnxGaAWhXAgxIRIUp4XUFKLP+6Ow0zpa665BiaPUvvPF3GQItAXmWnLli3btGkT+zYxZG7IVs/UZc7LCmUXgpiamvr7v//7gYEB+ciGQJTQkCgBGYW5ubnPfe5zu3btkqkIXxaCELRCG0pYZRwQxFbGS4BClPwYxLmJJppo4mLjol9kQzX61Gi0M4eaQRoaKq4eenr0OzpaqKQs2/UUR7HMzv63fPQXr/7ZD9z4vg+tvu2Na2++zg/nDx14qpBy3vDmN+Zyhflapey6gWqZZkFTbd9Rou/GIvv1iqHt+UENxSnyxnpZ8eY7ClpBD1szuSMjY0/tO3RidDYIjWy+LVR0x9X9QNd01dQ8O6guSU/fuXnqE2/X/vMvbt/UXdbrs3krxc0N1Wklpbm2F6aqilkJvVro+Z4S+hr5oe7Pp8OXs/7+/rxRm5x96YknKzMTRw8eKM2OrOg10+GI5Q2olZOGN2NoNU91yn7V0aIvwSYgdF0PDNUnA4/+JmBqqhFOru8e//g7Ov+/96y/80oj5c269bofOpqhahXVqqg51VJqdU7YXN5O2WY2lRofOGLVy+lq3Sw6ei1MqWboVtMZL9cWZNr8bGuYzRNTDkM/Y5lutdSSz1y5YdXG5W3dKSev1NOa4oaW2tnrdXY77a1qR4eTStdUK1Rt1VPItxk1X1eD6Ed+QyVOemWqMGQcrUYQcvuLIiFvZ28izl648XBfkVsL1xpK7iLye0Jyj3nhhRf+1//6X3/1V3918OBBrjJycaGK+wql0HKpIuml3Lhx48qVKyG48VCeL7BLiUJMC0euXOcF2uInJWkGpXgo3l4S0AV5o/LJkyflm5akgwJoAkspPb3yyisJeIL/HeMPYgjxh3/4h7//+7//6U9/+o//+I9/7/d+75d/+Ze5Vkp/RTM9hUYVNHzu9ORa8/PzOECeBr/h1usGyulXd3f3HXfckU6nE6OAKzUCMrtwgJx/586dzzzzDB7STQQgkKdWZtQlAdbB8ePHjx07xhDAwSXxWQTwjQlJ1c033/ybv/mbMhZn4i//8i8ZFwZFRodB+dCHPpTP50XJmaD7xO3ll1+uVCoMChZJmAlIo/qcIU1wj5BCFAqFDRs2xDURJLzIIMBwCC1dkzXCZNiyZQt+ns6nhJbHC4VkVsgMxx/pNfRrhqilF4wRqsQQkCrwGrqAe+IbJXna1VdfzcrCRKP6ny0kJgQEQsaa1XrttdcyK9jqYTI00NJ3aSLvF0CYreO//tf/yspltsBhOQBiQqyohabcs2fPb/zGb8iXqMOHiULGRWhaoZYqDgi2guuvv769vV1GB9MAookmmmiiiXOB/qlPfapBXhxI9hvtz0r0ftkolYLkVhkqpmHUo9dHyesKddfzDTPMpB2NO1zJ9E+U508E7vzAySOpQF29dp1vhLPFOVO3W1qySlilrWbkp6eq1YpZ9Tr3D6THp9KW0WpYqdBwFa/aYVtWdc6qTs3Nj6zZ3rZ845bHHh87MUgK3BGotqYHmupZqtNqjW5qP76m323ra0O/U3PLTr2Gyzo5p2qaKfLAMPopJ5UsEM8gfEWzvOF1uYPblqgdVqrDKAztH9iwakOhPW+3qn1rTEdXa+bSWTdTdu26atQ1v86l3A09L/pC7OiKHvhh4Gueb4eVVP3ksszElr7a9tWpVnN+4MSJEyOkyq1cv4O6k3I1K6yG6ujm9ZnNa6wDO5/ft2Oy6reOaAXXbvMrYTaVVclC/RnTH77hquxVm6qmOkKADVVXXQ5j3Q3Nles3XnXNNamUqfvVlGVNTs6PTVTVdG/nsitdu8uzCo5Daq+Ztu0Eroa6qPvcv/X4+sYYRr8BTDIMySDG3wPN+R/GXwDtM6IX49SNAh7jkh/qOEAUduzYMTQ0dHZnuP4Wi0WyMnKzwcFBCJKBw4cPv/TSS4888sg3v/nNBx98kOHllpO8qJXcXWIF0aPUckNavnz5O97xjtbWVm4/InY6xKvHH398enq6wXolEEhu6uTbe/fu3bdvH55AcMc6d9AE7N69mztZV1cX2Zfc2BKXJDJCC8S302N11VVXSSb/+iF28eHpp5/GK+7rkvWJRTor4UKA7r/pTW8ijeGyKCCwp4OrJCX3Vwj6RckVky7Pzs7SXKygk5LrrFzoeURm69atLS0tYivy6VSXDx06dODAAfFwMWzbtm3VqlWNh9NihTYc5rLb1tYmkwd/YIoPkvAwK7ArP3o8Ojq6adMmrr9EABk8wb0Fp8qrkFiEpu19990n/MWA8ne/+92Nh8WBGOWzzz7LbMFbsQIHQmjpCKPwhje8gflAZ2UUXgWaIJNMMxJRiOeff578NjJzBug65hynTjJAQwxJ+kEr6SaTn/SYSEZnUYSo4+ISJWIbN25cv349jxI9qYImwUj6kmjjESeZAzzKAMU6o8z5/e9/P8NBXBGW3QsZqnbt2sU+IGKnEHsSv4Emn28hIExC0R/xY/eE4BR47LHHGHF5BKiUWSemCREuAeaeLNhzR7IVQLCU2B8I1NKlS+lg4gwE5thnpqamIvML/MFT7e7u3r59O12QJpS0IiBwiKHsFR0dHQRheHg46aL8ZxH8Y3xSduauu+46PTjnBVrRKfauxvMC/kdYtWo1c7LxsCikd42tBiResSrpGkPA3JO/i0EQN9mdmJYQcJCnljT4iSeeICsWMQg2HMqdO3d+7Wtf+/a3v03QaEVttVolqRY9PAKCSW3shtrX1/fBD34Q5Yy+1EY+xjidbqKJJppoYkFc3ASY7Df+mCj/1/RQl1LnWVF106jWq5ahG5wjrseGXSddsy038E2z5hUPTU8eDpR6aW5uanxuvlRctnZZe3dncbZeKpXa2tKmbU1NlVUlUy1bM/P5ieKS2VKh7uTqnhVYWvRu1Hq1L6Xas8NBfWz9tS1LVq3ds7d+9IQbqC1+lB5yjXAt2yvYUz3WQNauGIX8Dbdcs259++Ts0HjRM+y2AId10wuqevRqaJSyR9+FbGqBmUqps1u6ZtqC6XxgDh84OX9yLqj7J6cG5tyJjVv6w0zrcLVzymuf9bIVxXIUh0hoPklkqIROqLhe6Aeeb3luwR/e2nnkp27puPP6bZpb3fvSD48cGZoothUrVnTQ1r1UdOCWa+rAlm2dq5eZD3/vB3TINZfM5Je5qQ7X1XyS31Q9UKbyxtSNW3Lb1tdsfVw3QlqbWirf0rPp+tuXbr9Fy3S4oTY3M7F//8tT01VNb1Gt7uVrrgusTsezU3rKNFBVU4zQobcctIEefcA3iF6zd3XFM3RPi64O3AC16F3n0feZKWr8LumYHY/2hQRHeHSF/OeTAHPhGxsbe/HFF8kBuK+/8MIL3CkpuUOTA9OWW44kOQhzgU5UJQSdlRJziL397W/nZiz06fIC8eosCTB3JhYBDcmUuNpy+yQtJxng+nVeoFVCXH311Z2dnSinI4k/P+IEmNsedz6C+fDDD5MocjskYviTWJQLNyBdJwGOc5JXhA4IR1IImWNyieQiy12Zu6zIoBw9IskoyC22XC6vWbOmp6eHPEFaiTCSrycBRhUJFTQlmpkz3HQT5dTiJx2X1AsOtWSJqEJeZg4yIhzpXRwIiAZoenQBE+BisfjII48wT4gSJgBjwbrgkVpiCN3b2/sv/sW/IB2S4J8JYk6P6AvNZXABOcz4+HhD4pUgAUagUimvW7eOEZfFAifp5jkmwNDyiCRVEIgxGThukkcRoBSOEIAqpvc73vGO2OFIj0wBqqDZBy5gAox3RBWCYOIDFukvC0EW6bmDCXb06FFKoZm6skXgTC6XQ3/iAybw4XwTYJyUj8LiHkxcZejjL3yO8jek4nIx/GN8Ls8EmO4kJSZYsOwzzDRmC7NXXCXXlS0CGaalvG+FYCJDTPCK3ft73/vegw8+yKoBBIdJLjoRY20SPZY5E1JGHD4lj6hF1S/90i+xC8EBpwfntQWqiSaaaOInDdG5/iODFnC/aHyOlDOAm46ikkFFFw62eDZuzw2iH+zhkI/ee+sX5+ajvdz3yqW5/Xuenx4fWbly9dLlm44cKw0MB0aqr+KkuV8pitWSz4RBJfDrlpVStYwXWrqd8QI/lzKzphKEVVVzFAxFuaenq9Hv94SuE7glQ+V+ZqZssy1nGe5UThlc1jbTqg7a9WPpcNj0Btr88TZ/tM0bKTgjKWdUq0+7TrHuh4eHKxMle3hsPldo37x1e76jwze0lo5OTAdqamx8qlytkf8bvmfXJ/PuSK46mKmdTDlDtjuUq4+1OeMd7nCXN7AyP2PVjtt6vauj0JYxbcUxg3pKD33Xx616UC85c3pK12zd8UI9lSvRg0w207s0zLebHW11I3CiTzZ7qbSuan6o6pl0Sy7bls7m2rraV61fWWgvKE7Nr7uHDw7s3nes5pDVpzi1o4/lVcqGZuoqZ638QEXghfXo546iX1z2QzLc+LaAztNvDQgIwU1AiCYAlxIiyqyG4LpDPLmhyu0nms/xbYlrjTARoAkcAJEIsAQANJnbG9/4RmnOzUnkzwvcR2kuCnEJDr6hTWrPHXJ/xUNxAydRgk6p/dGDjQKXSPu59POIJ9FOEmdKPOJbAi7cfX19cQAivKqWHknqyKhRokH0rF69Wq7yCBBAGRqMMnBiGiY3XdFGLcQFAc7gibi6efPmrVu3YhFarOAYhEwwaPi4Qe5KDiMCCMvoNNT9yIE/o6OjAwMDRElCCvBK+kUywCMekvoyLvIq2YKggxJ59NCEWUc+duWVVzbMnAHkJQK7du3CFjRtCVGj+pwhprEIIZyWlpbly5fDgUY/miHQjPOUgH4JhyrSJ3kTgQgLoEGi8NV4Td+ijzkJEYsa33Dm9Y+7dA0/US6zDuJ0t0XgvEATAkKIZBzRtnLlyuuvv75RfY44//hcbNAvAUMgQw+ToK1YseLDH/4wc1Wq4NBxaAljEgfGjoFjikpVMruAhF2WjKwXAI0wBAJSK5v53XffvX79etFDrThGCXhM6CaaaKKJJhbDxT1gol+eDaN/JLqBGrh69M+PvgQriN4JzVERUdHbkblXmrqBN5ZimBwNXk1xSmG1ZnihbWpZw0uFpbnRIyeO7tVU64rt7zxwQjs+nZnxWny9wwsMzXZVvZiK3n80YxqZQElXQrWuhtmUTiodqLXQ5D++qWjkwLaih3XX9pW052TJhnW9WHWGjh9zZqe6c+bVq9puXOGvsQ6utg4s0/beusr5v3566//+t3f8/z54zbtv6GrXxk1v1gvNwfn2XYPW8EyQ61q6Yvt1qSXLMx2919/+tgODpV0HpxwvFfhG4Pne/MjmXOnnr2r9T++75jfuuekDty/dkJromnpp5dyLfdOPX9tZXt3e1te7YrY8d/joy/Pj413ZjKnUg8DR9AzJamAoejp06vNK6HHEtbS2aymrpGp630qvt1/v7ch0taXMgu2nyIE9TZmvGFW3rVJur5Tyqp0NdU8pTY699NSz3/vawL4XvTIOGUr0Uryi+VWvOqcRHYaJIHCC+ooR6roffRRY1eOfP4pfvzc5ehmdIJor8pJ+xOUpjF4X/xH/DeVHBrlYAK4syb329Evhq0AtwnJHSa7gcNCTXEdEJ0rQiQBiCCdMHil5vO222971rnfl83m5kSfNRTklkCqMStWZQBslknJJEs9pEleeB8QlaQ6g0Ykbwk+qEkPQEOKbOC+IW18AoAr9+/fvn5qKfh4cKyQAMjRUQYh7MJcuXUoqK00ABDICaHwTh7mYQtBQ0qdrr722UqkkzgtfesSjdPO5554j/mJLtFGKCTjwhV4QokdaiRWAw9DCxBwuvf3tb6cLiUX4ovN0Tq1W++xnP4u3NBQnhb8gRL+YoETP2f1EBm2UOMP1XYjEBylFG87L48GDBycmJnCPHiVdk6kORCeDQl4kjwuCJohJd1DCCLKnb9++HaZMfgzBxxmEoU2TaEQ58PPPPy/vDkW/tEWVBAThuLPoiJrzHx7hU4uM6IGDUZnY4h6mSYAZhcQoJUBA2kKgGQLmjTfeCDOeFXQzioDooRWEhOg0yLYp/xrDIU3EMUDb2H9mOyPOzGQ4MB15IpJi91TXFh3HxYB+0QDQJgrhQ1DisEQYJhBmjNM9j/7RHH+Qp6RaFApBQwmdcPDz53/+53t7e2OHqSL9IzOspdO25znUn/YvRpz9SkDQwOjgBhHm8TR/Xo2kXxJApi6lOBDjHz2Xf4SUxScyEkk6fsZ4CRq+SU8pk17jD+Y2bdp01113MWFwgDQVpoROrEOgX6Iqj0KgQWREDD2yZKBFv/QokeHxzjvvvPXWW6kCiEnDRCFWErqJJppooonFEG2gFxXRu2Tjk4NU99S/U1XxqcSj/BMOSWP0BuF6xa1VQ8dDPPripVBpscxsinOleGJ415FjB+58/0c8bcloqXswWFVu2RRkuuucY6GTMtRKqej6YU3Rfd1MGVbBppOchUZ7R2uouIaqkHYYHCscdZF7frlSqTrVlnxqxZLOznyuvz1/9x1Xf/Q9N77/Les+8vZ199y15qrecnnf/drAM1sL5Xtu37g+WzWLoxyRQ3PhiaL2yJ4j333quadefnmw7h+brc3VrdKc15/PqxPH8/WBN6wy3r45vbUwnJn9Yae/644r7Y+9+4qrl9Sy83vaSgeHX3hYq1b72rv7lvaS+darlbnpmejbsdTQdwLF13w3cOuO4gWqp+TSLWtWrfM4oDMtbqpFbetV+5bYS5bmupbkOvqN3JJi2LdnsOurPyh+9vM7Bwf8qYn6xPDki08+cXjvi8XxAd2tWlzYVItBDwJPDz0tdKIvsZJhiGYCZ6wWfT1ZY1yiwWLgGD49lmrwo2/CQjj59+MJuXbIlYWLCJcMbhtcLM4XcoFGIaqA6EEntxz0Q3Cxo1ZuNuDmm29+z3ve09raOjs7yyO1aCAHiJ2KvIJGWFrx2DBzMYHDGJJ3M0oosI7z8KGlXzxKT+mR8CGEDwHE/9cPdHKpPXLkCHFAORxKIQCG4HP7xEPuo3gi/HNHR0fH2rVraUjHUYJCzNGvxBb8crn8+OOPQ9DNJAJI0goBSugocAuBAKKHVoiJPEzk0YAV+NVqlUfyhPe///0wkRdtCMugAySpgjkyMvLQQw/RBCaS8urQgkCYMvZX1nvEQSflgkBABpTuM/TiCfI0hwkQEB+k46VSiUFBGMAHdA1hfJZuQqNQXsuV5gsChQiLZgGdamtrI3PGEMrFHM4A9EjAaVipVJ5++mmYyESdjPM6rEOIpBiVUqpQRS220ACgqRIOJXZJgBFDWJoDoZMmaKZcvXp1e3s7TISpTTQAaSJKFgTNRYwmTF2Rxw2SeaqgCRqP0Hgrnl8QiCrUihUBTAE0kwrHsA4tXi0ImiOfRJIyYZ4Jqt797ncn77AASCZvG14QmBZtiEHgDyaAKDwTopOGDA20jDJ80bYgxHlkxBAzilaRrvMBeyPNb7/99re//e2FQoEtAs3iLXyAM+ISkOVwOsQT9CBJiSReQQtBFSWtstksB8Rb3/pW5luxWJSuNdFEE0008Rqw8EF1KREnXWQH9XqUIXACGnpa11KlUi2dVTr6ykvXlo3siT1PfjutL5mqrNut3vjd8f5K7grF7ot+ICkI7fhne2qhUVdSKd0qGIrlphTXzLdlamHZ15S6G/0d1+ek41TS/XpYDTRuHnXPLU5MTISKvqR3yRVrlq3u0jb2uN7ks/d98bf+6rf+76/8j9/80n//tRM/+Pxbl7hX52ZWtCv5zpaDFX0gbK9kshvfcNOWu356/4xb81NdqUztwEtL5l++0jywwXjBO/S1lx/+gz1PfOaZB3/v+M6/7TKOv+mW3s62ou5M5AL30M5dk8cHlUrRVn1V1+arNT9Q3FrdCgLbV+hDOsy0GK1WkHYrvh99M3TKsgp1z3DMlnq+t9rR53Z11ls7/dyGl0dX/NfPFv/yW/bx8b7Z2fzUifrxPSfmZ4pcZaITVIu++5rTN4y/zNrzuSjWgjDKZxqBV7jlXH7z4RIhuZdwA4vnYQRuOXKDOXdwkZVWNOdCQwktCuV6JJchBoPUi5vN3Xff3dfXRxOuidxvuEhRK/djJCHwDT0wuRtBRzYuMjCEexITuZ8B/E8IuajhnkjSRErxENAdIV4/iMDMzMzRo0cxCuSaKLdD3ENASoK5Zs2auMX5gbDfcsstOI/P9AJzKJTxEltyOX722WcpqY29iIZDxESSjkeBWwi0Qh4CeeiEoJXUolNCetttt5HDQ0uV6JQm0LHBaGL84Ac/OHbsGOkf7onAgkAJpdhKHgFNFgN9IQiUiOGPCCfOJEx0IjY7Oytf3IUbAiRxLw5JlKNSktWvX79enKfhgkAy6li89HgUQ2TgRCPxWYjkEVsyTDt27OARH1ACU7yFIwpRBcQfCHymRIYqZJBM5AXoXLlyZU9PD3zhIM+UQF4ikDTcunUrmQlq4YgGSnyQhhiCWAw0kYYy7pTCpDkQK5QAPpJxowsAUYXy5FEgj0QPz3GAEmYitiDoIJLISBN6IfTpgCm48sqtGzZsYnzQirhtp4kZj4RqkX9RqGVMRc+Zyk8H8kiKGyIMJ+nXmWBAEUZM1ELDpKFoO3ewmdOWafCmN72JPZypjtv1+K3+EDjAyMqiQEz+rCBO0paSWnkUh9FDydlBxyMv4yCzCt74xjf+1E/9FNkvbpNmo1asN9FEE000cb5oXGcvG3D2BKrGxcv33OglR0PVTA4OVctmcgaHhVYOlan2Tl83KsODI0cOF3fsdzvXvG1gPr3u2tu9VtJKRTVDxXPJgl1HUzWLI9bQ0r7LMcuR68jN1PU4VjmD7VrV8oIMl6jRk8f379oxcOJgPqOnTMUy3KA0NDe8e8/T32vTy2u6s61apVWZG9h5/9hL31uVLXen6ls2LbvtjddkO1PT1dkgZR48frxUq/Z2F2zN0RQ/Z3pL7GF77nlt5uWUN113xov1k/Nze59/6qt9Hf7Wjb3ZNOd6bW58aM+OZ15+7qkTxw+XHbXsWlXP0rWMX/d1P0gptuar9Uq1Hr/Ioxm6F3Kaum65qPtu4CtqKm/1dnsd3WNqx2MHa2P1DRV1ay67Rqmn3JKqeZYaatG1PX6vWnQPCH2SXE5bnly3rsZvUNeIdBAFN37X2eU2JS4NmCSEDRA0Ibi+UHJTOS9wa+G6I21RyyjI1YcqeeRmk8lkbr311g9/+MM/93M/t3Tp0mKxSBUycgGCEGcokZe7qdyoeIyNXERgV3zAFgScaP3EL1dSwoeAL15B0ztoODxS0n0aQl9AvPTSS+Pj4xjCAaJHKMQ38YFow9yyZctZXg49C2h79dVXy18f6B0cCIAtDHGXlRTo5MmTpJ08QiMGpJu4AaAJxYJAkhIBFNIFgUQS/aKBR67OdOTOO+9sbW2VsRYTMGM1kQYkIUql0ve//335BWN8o1wQWGlQp7IIgWhbELFr0fc2ExOhaYsbEgoIOOI5nuzbt49BEZ3UwpehoZZWjAWx2rZtG/7DFFVnAQLSX4QFDAocBgI9AAE8hC+GxBYjcuLECZoTPYThoAExWvEI8JPaeDyjVCShIdAjdgXQNM/n80wkqtCDmCgB0KIWMFXI6pERf5AUPRAAYVFI7YIQH2iIjMwc8YRA0U2awxFJaCEuCE7XJrR0RyyKMxKE031YENJfKYWQLrwKUku43vzmN7e0tEBjDj6GsNLQdQYQQxsl85CAiOSC+gVISgwhxHNoDIm2MyF9p6SttAJn0b8YqtUqqw9VzBmW7cc//vErr7ySzuIzQ8n8x3PZOlDOxs4jhDwmQJgqjgO08QjBxEY5Lq1bt+7f/Jt/89M//dPkxjL/0QDEehNNNNFEE+eLyyzbUYNQISvz3JrvOvEhpHqqXgvVGpmbZWV0LZ1KZUvFGdtyujo1Z350aMfhp761o2fltpl829K33DHRYpdDL3DclGeGVSXQTDWdsrMkz5pbq5pagHJOO9/TQj/r1jpmp3O1Ymtl2pgdHT958MXS9PF6eaRaHp4YO1qtDM+MD4wdH5ifnO7uyLW32y0tVnunPTG+X3HHZgcPZKoDG1pG/8X1haWrWofGh27Zuv66Fe0t2kT/ytyJUKl2dOjmrFYdcEoVO9sTti+bVM1MR+rkwO6j+/d2t7d19LdaLUpnpz41fujYoV2DJ4dmKlY56CxWc16Qw+8wzta5BJK326lAsZzxuSEjr4VqxayN23PD/tjxsDSl5rJuR3e9b2W1td9s7TMVvb+10JEybMuo1pzolYP4lOTIJNGNP3gFEZACB6GrccGIvqVbri1h9H7nJmJwlYnCEt8zuD9x55C7iFw7zh1cegAEdx2ay42HEo7cY8gKfumXfuljH/vY2rVrYWIluofGb+XFB65QNIcQf0QPDZnDXBwh4FxUiJMAN6I7Wuy83CyFwGEubRIZkUSGkkcEKOkI3YlieiGAzhdeeEFMAwxJiSHJgiSAN954o/jTaHY+aG9vX7VqlWima3QcJtGGIx2BgPn888/zSHykv3HTyD040vEFEYcwSpZQjrw4L20BjzLNMIfY5hgIQMOU4cY0HJEU4Zdeeum5557DqCQtC4JaAHG6q0C8OhPYEmFpJcIYxRN6LdGQnvIIc8eOHeKMNJEZC6CplXx++/btyJzFSYCweEhDCJSLku7ubnIAHiViAIIqtMV2onhWKpWdO3ciLIkHMmIdGruimRKmKIGgCk5iLiFQKBG46qqroPEfMUBDgiNNEGAs+vv75VVi8Y3mVMWykTC0NFkMSUCgxR/xjebQVEGIS5TS5IIgdrDxNx1KlAM44rP0HT6ljG/UZhGItxI9kRR6QdCjTZs2yaym77KrwBdVZwKvcABJCB5pdRblQGoTN6Q70nZBICCDKw3hRAbOamJBkOLKXg1ofsUVV/yrf/Wvfu7nfo5UH+UktMwiBDCHMwQBQgA/mdWUuVxO5iqewEczmf+73/3uT37ykwSNhjzCxwoCtBXrTTTRRBNNnC8uswQ4digMuF96oRdyJmiqp6lVVaupmsNxEG391Xouk3Gder0215IxSBaLJ8e/du/Xs4Wuohq87xf/Zf/65S0tZsYrZdyS61VVyzAsPfp1YT+IEjzP53BTQy1QjCBMV2t2uZKbnVbLM/Xy5Ex9dvLQ7mdOHHjpyL4dsxND0+MjxZlSpVhN541sS9jWYeRzQQHVM4OcUqPDY7bvqbW53t6sEs70turLe9paO/p3HBj125cOlOuValF1Smkui5rRsXzlvKLU9DDbmhsdOKK6xUxGaWvPFFpst1aemZqdnqzOltPloLXmpRxX0aOrZtXzq5oe5lpSrW0Zx6kdOnTY0C2tXknPj6fmh/Oa29vbuW371lvueEtX/6r2rqXlUs2t1+x0UK5P1d2aYaV0jRukoWucuAbhJMLx4crNo1avVSC4aJ067aMzuEH+xEPuTMSKSwY0nOha9FpBc/RwfclkMlyJOjo6uM2///3v/93f/d1//+///YYNG7gbcfXBHJALH5ch5OWlADhyVztdG3cg+MK5eEi6jzNyLRY3YFIlXkHjCYTUIiZtoXGehvAvFI7FECviGMANobmGUkVOIt/fmwicO2hFSaqG5zTHeboZjUqckEitTIzdu3fPzMyIFSC1CEOcZVxkcCEQFrdRJWphRh7Eg0sVklx2b775Zvkua+EjibzoEQ4aKO+//355ATZWsChoKKpEEm3CWRDUJu7xKE1kxCESN8gfBgYGjh49ihswERMkVuAjuWLFCsYFGhAB+AsiMhx7KEFOHpntW7ZsqdVqhJdHNEsOkIjBgdi7d2/0MZZ48ZJyiz84ic8AJtallibQMHkE8ijyolCsMJGWLVvGQMRSjSRZqqTJxo0bWbmYEJ3wqYVAM7UEB4JaOAuCKpkPiVE40LGRyArNxSsIOHGjCwC0NahTEHOx2WhwhaYL/+Q+wxpBBoXiIQ1hxmoWgKyON77xjZ2dnUjSFuEznTkdtKJMlpUQou1M4PnpniShizUtADoohDiTdPx8gUuzs7PsP7KNo7Ctre2OO+74nd/5nQ984ANr165lNqIZUIVRmiAm5iiTacyGD53NZjkjOCzuuuuu3/7t3/7pn/5peaSqVCohyXkhSppoookmmnhtUE/9vt9lgsBQA9M5Objzr8aPPmSrRUuvpdK6YdXTGSffruk5V7OM6dmgWOwYH19536PeD/f1eZntE2WvZBp929f2LGlbYmvukUPqgQN9tZGlygnVOrbx7v4r33zXA4+on/nD54LgikDtNNLRt0Lbtm6rE8vzJ1d2TOeM44Vctau/RbXtbNuymlNPG5Wp8ak9e8fa2lqW9qXaWo3VK5dVaqGjFPaN1F8a06o19+b1HW1m1TY9NfTXrdl44MjEruPeiUp6Mt3Vlq7c1HqgrXwwEwRWX8/06t7nDh/stnPh2Ez7fLC+Z2mpVo2+HTs0h0emZ2admVrLlLfsZKl73F3pBi1Bac4IfdUPNGUkn3/5Ex+5cfs6694//uuJ/Vax1j1m9Azkesubr8+s3bBy2dJsqE8fGXrh4Yf1+anuYN+H31je0D2lVCpp0/Dj310M1ejNdZrC3ZFTVgk0q+pnl2+9c/UbPlRR2i0tQy1iXBT8MLpfXloktwRuFXKV+dEDHxI3uHDIr85y94LTkDg34L/cbLhDczeS7Jeyq6sLjtRiCM0Q3MC44ohFmog5xLhGo0qcgaCWhjAffPDB0dHR2M7FAkbFQ3y78847lyxZgocyKDCpeuqppw4ePMhI4a3IJzdUaIS5FF599dWbNm2K1L1uHDp06JFHHuE2iWb04wluSJU4iUtkLG9605vgSBil9rwwMjLyne98h7YEHyXSNfRjV2hAv9761rdyj0eAR/j79u0jK2ZcGKbEq1eBhHbNmjVoRoYmSUkVTeiOOEymh340003m3vDwMGL0DhkxR8kjiYeEAoLb9urVq8+SGwAxQQkwRKsvfvGLjbpXQgSwgm8f/vCHaYUV4YvPGEKAR5ScOHHi0UcflYQTGWkl8kA6tXLlStIe4RAinBf6VZDuA5SID0AIBuW+++6DkLbyR6JkGsCBIEm4/fbbWVw0kfjs2rWLcUEYDsISaok5oMm2bdu2bt0Kk0fkKTFN70Qzj8y3kydPUoWMAD4yGEXshhtuYEDpO0PGY+IzYghUKhVxAL60fRXYDW677TY2BGjkRa2MNSVu0+WZmRkJKaVofv1Aj7gqJRyUM9vJuFpbW2GKOZwhJXvsscde9Vvfp2P58uXbt2+nI9A0oS2tFuuvdASwvhhQJGVoFpu3ZHo/+7M/K9GgFYOCBh4pGxKvhFiXfiEDWJIvvfTSYv6IJLvTddddxyAyyuK8xOTcgTyQOYlRCIKJw0SPbJaSjUt+znp+fp5ZQR4rC4RWmAMIs+Tz+XyhUOjp6Vm6dOm6deva29tZLAQHnbgnEaAVJUBeHptoookmmjhfXH4JsKIazvGTz/3J1LFHbKNsGaS+JMC1TK7a1mWombDm+qWiNTvbPja+5LFn9Uf2dMx6q+1s97ymThpOKq9vXt690fRSu54hAdarQ15qePVbOm54508983z2//9bDxra9orXYuczFb9mpUiui23myMrOUqsxmDEmu7rVltaM44XprJ3JBuMTU2OT/ubNG5cuTbe3WuSTlbI7OlnVCqsPlwqVsPX5Z17oyBkpZWRZj7Zl/fLhkdrAaIdrL50xlFrp8FrzUKZ8PKv5Znebv3nV7sGT7lgxX/N7/KArU+hfs9nKtM1VgpdfHjq4d3S21jrhLxustpaV/rpnGm6F9Mgp1xVvoKPr8L/+0I3bV6W++hdfnNgXFuczkzXjRKa3dvM7i+19hlsN5spzR8eCmdmM7raEu//te9Ve84jlqorjafFXjGiq5Uff6+xHP7DMJUS1Pb2w/Io3r7nlg8Wg3VC5asuVl/83RuISIvbk0ifAOCC3Lh650EimgWMicI6IrjbxnQxAyH1FbnsopxS+CFBLiS2MAhGWGxJ8LmenXxMRkPtW4/liQmxhHWckN8Ml/JcBkrQBMZgICLix8ShtkbxQfqITyA0YiKHkQiyhY6S4YnIBxS4C0vAcgR5cBaJQ9FNiVPoocYDgYooJmRKAJpgTMcpI10JAniRNvrNKOkI8aQIft2VKwBda7EpD0Yz1pEqM0lw+FsglW14jEvkFIb0TnWijFY9S9SogI/olDqiFhgNNySNzgHFHA9bpDh0RtUkAkYEDIaqAqKLjECJ8JqhCklaUyIiYaMME3Y81RX9kiWzESAwhCcGjDJB4AgdCxk5q8Zzm0CgkaMRTqhCmR9RiBQ4Q5US1XC5Do5aGqBInAYQ4hjAEVeiBf7pRGqKQMla5ABAWndCiGUNoEw9xKRlxEY4bXQCgCq8oxWHpiPRCwptYFBlp9SpIldTSVhQm3TkTIinTGFoigzxtReBMiE6J5+nuNapfCfjUQshgYUXmjNSeCTRTisPSFzRg5SxNFkQSBwg0QKAEWtwQ52GyWkl9mXUsGfjSihIBXGWmMQQtLS2k/aIBVdJr9DAJEUBYdh6MSm4sDjTRRBNNNHFe0D/1qU81yMsCYfQJVX966OBDQW3Y0HzbJBFSDSu0M66dI4dzOTV8J12aM8vFwpETyonplkrYoumqbqimZdpKUBkeqx7e+7Eb12TmTtSq81OlkXy/sXHL1nIp8+ijexynNdByrh4GpuWpZqAZgW5WuPDYWU/lfm+4ruNWqqFXy+ftpSv63/0z7+rp7+jpbnM5rbzUiWMjmzZs7GxvK2StQufyH+wJx9S1s15qolhdtqzQ12JvLvStMMN+vdilzlcmhnwvqNe1+XowU3X0atheV/OeoquKmm7bcP3b2pZfbbWu3vXy9NiYOVNqG6+0unpv3U/7rmp4alhXvaqay4QZc3j7xvYNPS0vP/3M7NB0NtSy9bptpfLLN44Oj80fO1wdPJGuuXbgpjQvpQy8+eqgLz9vePWgxgFpBmH8HVda/Abo6LeM1JCOh0ahe3Xrsi2uEp21SsglILpnKOd37l8s4BJnP4h8uxSQe0liHU9Ofzx30ERaRbE99Qgt2oAwEwFKbCWPCRJ+AtHQeLjIEFuUgAsZJczEz8SxxB8R4FFaJfzXj0Sn0FLKI8ATHuW6+drsSpNEITjdCkg6+yoTQiePi4Hmcq+VR1wVmjLRAOCLQAKYYv1VRuV+DMFVmFL4i0EaRgb+qXGRqkQhdk8XhsZDSrGedAckDSGEllIIcHYnRQbidDHRJhaFk/gjYgkfJM4kzFfVSmxhQuC/8AGqqBVbAphwpIM8ShVMKYU405wgeUxaLQZqpRdCJ48Q0mVx+IIDzQ0qRtL3Mx1+1ePpOL1KaNEgnMUgthJDZ5eXWlGblFJ1JqQ2ETt9ziyIWLbhsEieXf9iOL0JGhKFoi2ZJCxSkthCodDR0dHV1dXd3S1lT09PZ2cnqW8ul5O/p4DEH0o6IgscyM4DErVNNNHExYAsYQgWHWtQaJiA1efFb9WBI3+ikt1GFmaySOFEipq4LHH5baCqr4S+/BhS9NuzanRBYVLJhOMECQMj/h2f6LdybUMnwTM4TRVfU/x0qORCK6+l8rpx39/9rTM/vmnDmtUr13RmOtR6EL1+4M/rqm/IjxP7qurrgWfX/MK81318sv3oRNex0bbhydbpuczMrDY+q8wU3ePg6ME9e/ZPjs4MHR/eu3v/3335K7tfeLo+cbQ+Ncj8nnfMcrDUM1fPVtNzM87MyZMnnvzh8BOPjDz1hDMxr7mGoZmGr4UTFXumnq2oZlUzrLbCko3prk1Bdv2E039squPoRGHW6/H0rppj1vm/pvseObqt+EZ1vpqx9SVdbYrjlKdmOtNmQXVa9GpLUJk7vK82OKDNzaX9kKCw4IL4l6Basn5Lrp7O+vl2Q9NdVfN8JfqsL95KjOOVHK9hkuH4z88EkH/BZfD+5yaaaKKJJppoookmmriEkAwWcEkmAQFyiyb1lQ/yyBtMkg8jkPfGeUr0pRWkxFSJhkhXE5cfLrNXgFVfDV09mBk/9lRQHTPUwDJ83QwN0zMzYSqdChXLcc162ahU9HrVHJuyBibbK25r9PM90Xc9pW3dtpWwLawWSoPjx/aVqtW+/s5Va3s6+pZMucbDTxwIKv2h20EWbQSG5atGQCJtBX4qCAqeV/CDfEASHaZqnlbT7NC03eL8ptXrsul8LpVtS1la4KumuWb9eqdenZqZL5bqOduuz9XzZqarYFTGi7sf3rfv2QNaEB7cd6Bamn3DjdtWL29ryRpuqarXw0xgur7lZ7ozPRuznVdOVTu++cDR53cXZ2bTrtJeUqzot59CTyUh9VSv5pkq6f1UZ+fYDVf19GXNYKac8zJexSv73rydPVpTKqGtKrZp5sl8Q1X3wyBnDv3MW4y23KijBqpthDgcZbdkv4oWLUNWJKURqFZb37r25VsdJR2vTpWaOC2+LP4mwpYh201z72iiiSaaaKKJJppo4kcJ0le5hZLfytuFyITJbEmAH3vsscHBwYGBgcOHD584ceJkjCNHjhw9enR4eDgVf+eLZMtNXLa43BLgIPqFHn924tgzYWXM0Dwzeoeyb1ieHSXAhh/qrqPUq0qtrFfL9vhc5th4a8ltIbfTVVPXbEvXLcVvUypdzmhPVh2dGB2aGEp32Es3rp8Ogqd2HKjOt4RBRtV8XfVTqm9o0YungR6omhlquqeSK6peoJRcZc7Tqq6eTbcEoTFXVdO5Nt2yporlMNtzYrxSU3IDEzVHy1l2y8wss1zXDL9erM0Nl7vbu3v7+gqdhXLorNu8/sprrnSCoFRSylW9prTOeLnBYvrwWPjigfHHnj707IuDU7OBoed8Ral5ZU1zzdAJqiVL0/x61VJqajjQ1j50w/b+FV091Yny6KHx2cly2XHmdHtYzTvpNj8wWZKhamrRLxopWX3gg+9It6ROehqdCowoMmogv3EULcYooYzeAq2k810rWpZd6WlZTT39u1sui4QTT5oJcBNNNNFEE0000UQTlwTxvbiRAJP9woF4+OGH77333hdeeGH37t0vvvjizp079+zZs2vXrpdeegl6ZmZmw4YN+XweSfPUt2M0cRniMnsLdPRKbvQmZ+aYZGJxRubxj+Q05J9SCxUvDMmTtcDVdC3laVpAAhdYVmDqPpX1UHEQLqTNrG3amVTRU0ZL9fFK2Vcruj3rmgOedTLQBxWFfycV9USoHA+U4354JNCHy9r0pF8a87Qxt2Wg2H1gvPPhPcE3nyt+57mJh1+e21u399Qyzw4ojx4yvvaC9/hAZs9IuO/k9Izrjlaqzx+bOlRUqp2dy299w9rbbl33htuXXX9zZt1WpX+L07p+Ru0bcDpfLLc+O92+82TLCweUZ18a2XvgkFuf0sMJVRlX1TFTGTedYas+lvGn/coJWx/V1ZO6NlRocQotqZlp5ytffeiFQ0Pj8yTGmukr6Vx7aGc8TXVCV1GC6I3juu0rRjZv5LJuV7tTyBdzhXq24KaznpVyVc0JlXpAPLXojRmO49Vrrh8GRDmI3wgtg9BEE0000UQTTTTRRBM/sUhegNHiNzZzbTYMo1arPfHEE1yYQblchkNVvV534x91R/LKK69cvny5fM+fFyPW0cRlh8vuW6BVJTBrx/Y/8j+9yRdto5xNe2a6bmbr+XYn22J5flipaPNTenk2Pz6aPzi+4pu72keLS1OhbRrp0FZ0U9VNb2U4ftXUs73K5EBx/uDM5C0/c81N77zBzVcfeGznyaO50O9RQl2LZJXQUB2DvFE1NUMzDM+IPoJsq1r0TmDqNM8yKrpaNjVXMyqKVYp+hMFtVfT2UpgOjZSphl70e8WtZsp0/dmM6mZrpZzvLGstzM6OF4OyavuBX1J1veboJS/lWF31sKB5BVXV/aBS96uGngqCUPV1ElDfq5pBYHs6YXA0w/fdsDav6yPL1s/fefNNxljnb/7y/0j76RYz25KyBsyOg2vuOB601UqeWg/9uqtGfxLwlmWf/ervZLuNx3G/WvGqJbNSsUpFrVJSaiXNq6lhYPlh1gtbezbetuqm93vpJaaeij/JIN8Bc+lfcZWXo/VL+i3QTTTRRBNNNNFEE000wV2UVJZL6cGDB//7f//vkgyT95Lo+vH3xkfJgesuWbLkV37lV0iAEYaJWHyvbr4IfDniMkyAfcs5tu+hT7tTL6b0ejblm2nHzFZz7fVcq+kGeq2szU6olWJmasw6Mb/6qzvaB+f6TS+tmykl+jysRua0Rpm8rbKzMH9kRtEOTJ7s3Nz9tntuXH2jVgtmDa9L9TONLC/0SH09XVdD1Yp+qsBzTDXQQi3wyYD1wICjGj4po+arQehZduiHXrFYzbf3VTzDDYK07qmBHzimZpm+4dfq5bSu27R1Qt9z7LTlehVLd5zQLWuWYeY0Jx16kYc+ib4SBmrIgrGtVPSDwB6GPDvUUmH09XGOqXihoyu+oVc9Y0p32weebvmD/3Rvi5ZJG5lA00fyywe3vmsw7FXn1aBY9qqzijuh+WObeg59+v/K9GRetCxPDRW3btQqerlkVEparWRUy1EO7HhpX2nrv+Ita27+YEVv19V4Acv3oTIClxrNBLiJJppo4scR57ufN9+X1EQTTVwySGYrF1HuyaS1X//61x966KFqtWrGv78oia68QZor63ve8567775bWnGVBc1L7GWLyy4B1tRArx/d//CnvckXU5qbyfhWqm5ma7nWSq49RcJarmhzY0GtmJ6Z0kcrG770ZNvJmV7Fs3Uzo6QMxTY13VoTTLyxumOJNzRcrh4YHzT78//q//lZe+XBqcrA7JgdBLkwfs8v6SHpXvTpWUXLRG8JrjlmqJlGGESfmbWV6JOxkUNBkKLe84PAV7TQSJulmutrKUvXNH/eDIO0YtVqNU9TzFT0dv9a3dWtvGGmy+VqOmWoQdVV/bKh21ZGm/cMFpSl1AM3VFTdiuSB63koszQtdDzT18lFq2pNMzVcCdVye5/fk1l/8omeP/kvf59WTMtMu2Zqtn/b4NafGdJ7zaLqz5fqpXG1PGCUD163cuRX7zF6s/ttu5pJs/LMasUrl9VaRauVrcq8Viuq1XrK8dpWX/X21bd8eD5sDeOfYNSMaAFrl8FngAlIMwFuookmmvixQzMBbqKJJv55gIsoIMWVV3G5IZdKpU9/+tPHjx+Hwx3VdV25ppIPp9Ppvr6+T33qU5lMhlYwSZjlBktbUdjEZYXL7xVgzTNqx0mAK2M7W1JK2vIsu2Klo1eA8x1pRzPn5z1nTp+bDOcnUpPuFV96ov3EdI/vkDSm3ZSp2ylTNdaGk3d4L/TVBubd2stjoyOq8iu//fH2q0YPjQ8NnFzr+stCLfQCVzcUXdV8J9BVQwtIhkNP9wKNVNQ0VdOKCM1XtVTKUh0nY9k2Ez5lV1VFtdKaYaqBnzcV06lm64FTnCvkctVKEe6M6xVThYpi15xoDXhereyWPT3+M5IT/diQQ8KLOQ8ffC9QNF2hla4phqoZmmnr2eg3803fNA1T19Op8a6eIz1m9v4/G3jg73ZY9DPfWlH16aXXnNj2vonCGrXmKrWKOzeXKg/lpnfduGz0g7eVe/MH7UyppVXVtZAF6AbKfCl6kbhaMqvzVrmYcr2O3g3/Yv3tvzgXtOhqtD796KeA9ejbsi41mglwE0000UQTTTTRRBOXCtxFQXQxjn/ZyLKsZ5999vOf//z8/Dw0HC6oCHBTJROG/vVf//WVK1eSANfrdZiSPEMgIwqbuKxwmX0LtMIs8Y1gfnpwp1ccNY3A1HxdJ1N17VRgpgxPV1wnCBzFqWluRav5PfuG7JlyNvr2aF0PmHC6qYV6W1BeFU60KyVd8cu1+qyjrtyyunVFMO8aU3NXVP31rtrthB2e0uErXZ7bpYRdHoTS6aidvtrjK0sCtc/Xel2lxzOWKka/GnZpRm/USu1xtCWGvdw0+nPGErNWqE8qT3zn2W/8zfe/96WHnvnBC49977mnHj+wfvs79NzaetAbGEvnKlkju7Lmt3tBlxd2emFXXYn+uUFE12Aq3WrYGShdQdgbaEtwwFN7NL1P0XoVrccwzWxmNuVrLz1wfPLoXNomMbdreqresmy2c9O80aJoQWhqajplG34+nN7UEyzLzpjutKqS0gZRLq2GiuGqeqCpZLpB9LtIoeW6Vq5jTdvyaxwlHf88UvTHLk01EIgfLjHk72cAosFqookmmmiiiSaaaKKJi48kd+UuCk3G+8gjjxw4cABmdLGOS6qEuPbaa2+99dZ8Po98EL8dWgjK5j328sTl9/JawFRRLSulGY0f3WJqhaHme9Chqvi6QUocktfxT1P9tK2r8Xcgh2H0Yd1Qib7W2AlCj0mr6ZaptuRTmhLWqmXFc3Mpm+a0UqIPvFph9M9Qos/7aopqhqqpKpaqRH+2iRC9PGwiECi6okWvvLpmyjFMI5WxyEqr1Za6e/ShR//0V//v57/5Tffk8czcvDY5rUxMqTPzf/7ffytVrale3Q+cdDpdr9dFpR59uzXu8E9HbaQ5AqNAEmoqSgqvYn+il8Ijt7Toy7jorlfzRgeGLEVp0WyLZNa3dc/U5ufNuWmrUoWvpA2l1bI7Uu09rX7dc+Ydp6SV5xSnrDt1AqOnTCOb0TJZNf6nm7ZmmjpBo6msXiEid5poookmmmiiiSaaaOInFcnne6vVKo/j4+NHjx6VNyfyKK8Mk6Qg1tLScssttxQKBTjynVhcp+VqDWA2cRni8nx/KbkZ2aAmfzuBiL4tKjB9n/TM03VfIyM0QtUIFdXNp01N9eIEOGQeMvN8hVRYrYe6EyrUtaSstKUGTt2ruYZKVo1g9KXkmmZEqWWU7pKIRr+Zq4QYNaIsm1SQgtog+lhsNIvlt5hULXqDdKh4s/PjL+351h/+4ff/4k+NseFcaa479DvDoM80ugzdLlXUqennHrg/Z+huvXZqIUQZefQVU/Ql1szS8OWLsPBcgcOKokt0LPp+LPiRk4rHP0s1lbpfmp5N60aB1FUxdDXnO6oyO2fMTWmlolqpOU490H0r5bW2mAa5s2fUSmp1Ti/NK7WKinDoB7oRpDJqOhtYGS+dN+yMiW+nv8oaO9lEE0000UQTTTTRRBM/ueBuTJZbLpdzuRxX5cHBwYGBAdLdU7lJA5ZlbdmyZd26dVQ5jsNFGmFkwOkX7CYuN1x2CXD0Ptwg1PTom5CZY1FGFmpMp8DXA1+LXjyNEmCfXC56LVdxWgu2Ff1KcNSWHE/xo4S1HiqVUHOi12/9tK21Z+zjB192KmSB5K/RVyNHLxdHyR+prxplv9FLsvGLvdEPEUfvZ4gRzVpTxaXQNxQn+t6sMPoKK6deOXnyoT/7i5M/uD89NbE0rfaltXU9Let72pfmM8vzLV26nimWJvbv09xqytSwYNnRN0PHvYsWlIoJhUw8fjU48psMP0rFse6TytMg+mquyG6oOCTcadPyK66lKO2Z6Gut0mZKNXKuo4WleaM8a5RLSqkUVqu6X80Y5ZRZIbE1VMsp69WyUZxVq2XdranRT5GpgZ1S7GxgZvx0TrfSekDiHyfokRvNBLiJJppoookmmmiiiZ94kNByKyb7rdfrtVrtqaee4sIs73kWSCbc0tJy9dVXy8vC1EKITHzhj779J1bWxGWHyysBJuPUoyRRtywrJFONAC/6WSLf03w3VILQ0KLUV7d801IMI2jPa5bu6LriI8h0jL6rOXCDcM5Taqrl+qqtax2F1MHdh0JXSdt5yyTHdRV51zTJLxFQjUAhsWXuavFfashDIx940qI0lTTb96J/YfTVVIGq+35tejoYHbdnZ3vzdndLau2yrlV9nSt6OrOmZmthVyG3qq3t2AsvPPnADwKvhj8sHnpC1htGyXb09uZGf0/lm2rkg85ygVKiDJncGCJQw5qle4avzIxNFyy7YJumGphk/1qm7ChutaJWS+H8rFos6qWyWZpvM4pZZdo2XF0n07cDz66U1HJRoSQHVnxdN0I7HaSziplV9RQrM1re8fLUord8N/9S1UQTTTTRRBNNNNHETzZs2ybv5Q7Pjdp13aGhoXQ63dHR0dXV1dbWVigUKHt7ezdt2rR161Yeo4v3qdd+ac5jMwG+nHGZvQIcvdjLhNEM2yIDhQ786KO/ga96rhI4WuiTvqqa7humb9mqbfuFtG9pFcVghqphwFyLkmAnDIq+NetbdU9VPL9gaUFZCeqaqabTKU03qprqKqqPaJQDq2YYRDlw9Kbj+J3O5ITxe6AJTqBj3UMycksPtUhO01Tf8+u1ns627p7WG95w7Rtuun7lqhXDEyMVp17zXPqQVsI2Uu1qJW/bOGwZdvz6cYTo1d0YUX9JcbVIc0gGrhih5gea70d5sbyi7anqfMqoh3V3+PDJtKrlDN02opehK6o55yoVx3Wr1fp8USmX07Nla2p8earYYU5bdNAMWKi6liIHrpbUypxSL+lOXfcdheWZzqlWzjDS2I5fco56Km/UaC7UJppoookmmmiiiSZ+ouE4TktLS7Va9TyPZPi3f/u3//iP//h//I//8bu/+7u/93u/90d/9Eef+cxnfuM3fuOee+7JZDJzc3Nyt5cEOLrYxyANbqhr4jLDZZYAg9DQVMOwTK3x+fLohdo4E9Z9T9F8M/rUapwA63ZgmW7WLJrqPLlpoMUvYCLqe66vlrXsrJeuhUbd8TTX7WlVqnNBveKnTI/8UI0/BhznfnEiqkXJc0jm2XgPsLzDIfqCKF0lsSY3xCsT31wv9FXN1TSrLavl7TXr1mTSqSMHD+3fu8/X9Zqi1AKPfDdrG7oXvWnZr1YVvInzZxCQB0d2IkTfbhVbpDLK/BFWyLRdiEhc0TXFNbSibVVUJ5gank4Fqk3uauqaoVV0raQYrq+4dXLgilGt2pVyan6iP1PpSM+aRjHU65aNjVAzLc81q0W1XjKdslGj62TQtmGldN1SNT16wwbdjD9y3Mx+m2iiiSaaaKKJJpr4SQcX9VKpJL/rm0qluDyTEsubnF3XJSsm0SUxbm1tnZ+fz2az0W0+fo+0vPaLQPJTwE1chrjcBoZUU1d0I5VJG7YVvT6rxl/rHOq+rwau7tc1xVMNU7FSoWkFdspJm3NLuvXos7/khcwzzyMXDnx1PsjOhNlZV6t5gearLWZq4MiY7wT5QlCvDqdtS4k+nU6ii+J6qLnx26Gj6R45Ia/ORm9QDpjPWmCaga24WqDqmKxp2rJtV3zsP/7a2+55X0dvd2VmPqjUjVAjpXZ1zbHNUvTLwmS0XkoJDM+3NDNOLzU/SmxPZZmROZRHH0UWRvRqsOpH3wwdETqZv6b6mjGTtmtmYKg1M62oqTDQFd+0rJqm++m0r1q1atRfpzhrlOaU+ZEVXV5bfl635lM5P9DLJL/RH6EC3a0Y5Vm1Mm95dXREX+xuZzNWJsX6jHqJD403nEc5fxOAfU22MGiiFM2Vs+5iSBK+eEZFf/+DEE6j+gxEwY7/NEjJFim2oGkY/fEw/vOh0FI2mp0zRBulfCGhaICQ2jNBFRt6IoBRNvqzyC8GaUIpRNTJ2A06GPUqdiNhAqFhSsREBloiA53UAmgp5TM20jVpBVNqpTlMcYNyMSQy0lA0SNWCoDZRKK0gMEdJc6GB8BEA4gkcERO3o0WnqtAiLG1BIiyPEDwKjaRogxYxiFe1pYRP3OQHCU3TxBANIZBMtFGKNhGAL3MPphzVEInaBSHaaEUXIE6fNmcCASnRCTAhbaV2MeADQH8yxI2Kc4Y0kR5BYxTAQa30V2jpglRdQkhkIE53WPhxJKLxOruTSS2SQGiY0hZaCFEuHJBwkEw0LAiRoWS4ecTPJIwXBGgT/bLZwkk8vyBAFZA+4nzU29PW13kBx5K2lOJtpP2UNvGcqUVfhLMYRA8ltMQTiHuoBRAyJUT+4kEMiV1KunB2oyJGKdGgpL+NuvMB/aUthARNmECUC0cEiI94CA0BEADCWQziGANBcwgeaQifVlGsT5sSEn95lBLl0uTsJi4IxB8sxk5FeFVAXgUkpZQe4ec/GQqADMI0kYZn0b8YaCLm5JFDhEfsopAqcSCJJOXpoEoEhMYBSnFbaPg8JhcP+AwctiBEhjKRlyFDbEGIBkrEIJCULseViwLN0hDh5JG2NKTEMdED2AYtK/r1FWRApVLhEW8lvNJQ2gKE4UAgj4BUwRErC0I0QIikeC4cApLEXHoHwaMECpmEmWgAVAmkL/AXhNRS0gQCeZhS/lhCnZqaapCXBaLvSc6oo/Wp7xze+XVnasQM6yS6/LPMIJXy861uqiVQ0jWnHpamM6XZzonZ3kdeyjxweNWs1294db/mqHqK1DnvVlebU5vcF5eokyS0RaM20ln/uV/7aNih7dw3W3NuqHldgekHqqspoeIbWpAlFQz1SqhyAFu6ZljsmKpuaLahW4plRiRTLPqv3+pXumcm9ZOH3EN7akMDpbGJiuOPev5IsVh0nVwuZzrKscn5yfaet/3CJwurN5UNvRY4buAybz3y+SBa2Ipb9X3XYQwU01JTrAXVquumYuhpW7Nyhm3rJzvaXtjUaxT3zj75xQdax1WzZtQD9USq/wfK2sNaj6Nk6o5nRe+ZrttmsKxl1//z8eLWpcOV2XKtFNQqLDy77uguIXF8wwzSLUa2I8i0lsNU3k9fVei+09Fu9sKVfhD/7SD+XHQ0BJcarDdZfsT7LHvERYVsGWwE4gMDC812T9mQeCXYdBjTVAzEqtUqGmi7mDy9q9fraEYYAsChCXpoBSG7LajVai0tLYvpWQw4jyqcoSHKo/kWA81CvArwAf5gUR4hJAIicI7AefqOHs4DHIAAcqRBUOKJnAfUwp+cnEQewMdiJpORj9YgifN29O1xURPcoDmxku9jLJVKEmcOHggEEBOILVQhQ3OsNDx7JdBGWFAFLTGHA71Yf9GJzxBoxgQ0dtEgQ0yPxBAcejQxMQEfMTj5fL6jo4MewaEVLsGUtkLQdwj0iwPIRN2Ih0ksQkskIYSDOWjptXCoFRkpYeIVFpNRgJOMLKV4K0MMDRNPINBJVGdmZigROBPII4lCfOARE5Q8Lha3xAQCEMjDYTXRpCHxSiCDMxIrnMF/IkaIFvNnMdAWP3GSGYItIBFLCFGIV9CsLwnIJQE9xSs8kVhBM8mhZVwkbvJIVaPNGUAASRGmFY9AOgsBkyrEIAB8tBFY+k6IIOBAi6rFgCRKRKHMbVElta8TMqVlEqIWmq0AlyAaEq8PeM6IsyfI1ELta1aOBiBtJarQxISZholkXtEjxKIGCwEBZjUCNEQSDkqisYlDKhFGVTqdpvZCBfkswKLEBEjvZF9aDAhIBxkvNjfcpiFKIBoS5wb0oEE6K0qiEMQTnhBBIMOsgI8MhniEZlugVgREMla2AKhlt8GKCGNFJj+PVNGFbDYrk1/6giSPkepYHkOzs7OMAlUNjRcHOMP86ezspITGB6zjTKN6IeASYvQI52WwpJXUvgqiSvpLE1m/MM9u4kxggpLDi4ZEjChB4DAcYgUhIyURhqY7pBisOxoiiXtstt3d3TLzBTSU4NOQvQgZ2vKInzIKYkU0CAd5MD09TXNx7EwghhL59mY0U9KE5o3qVwI+AkCWm5iAKSV3MDSIdQ5HjnjRgzAl07Knp0de/pXzXbZWgHsw6SDxQa30CH5sKrK1mP+04hRABgd4xDStYMIRtfDpHWhvb5+fn+cRK1QhTK3Iix6aSAkT4MBZljZtsdvV1SXzEGCCto3qHztcfgmwr9naqD/34PHd36yNH1Pqc7qh2JZmGWxebrbgF9pVvaXu+l5t2i4XCzPzLS8eX/KFp5ZMO6t1Usq6E/qWoejpQOlXRzd4O/qD0Wxghzn12erJf/07v5Be6u0/WRkbvd4JV/gGM7HG4lV9XfULamCGWl1RfVWPTqAoCVYMU7HJhRUbMroiczSkzKAtqHROjKUGj7rHDjjDAzOjo9PFypSqjFRrFeZcoK7o6Hpuz6Fia+87PvHvWq68atIPHFZ3GN2S4wRY9V0v9JIEWLdUK3oHt0GaGm0rtm6kFT1jDizrf2lZNjhy/+jzf//UWiVj1DRHzx21+39grD9m9Hh+2qu7oVsPPC6U81vWHP8PH529sn+4PudW591yMXDrZtVBxlDLSvTm66yabVfynVU10xK2XN225K1OeF3d6wuVaOcK/LquRW84bwzFpQPLlYWKS4TiUq09HJCVjw9sXg899NDhw4dlH2lIvBLRVqHrbHC33HLL6tWrkaQ5bSEaEq8EVbIpQ+/cuXPHjh1sTPJIQ6yzf4l1dH7wgx+EiNudK2grptlkv/nNb7Jr84iJxfwBGOIAvvvuu7FFK4nA+dpFP6Zln4WGED4EGysn1vDw8PHjxwcHB0dGRvCKbkoTcViaEMm+vr4lp7B8+XIcg4lOnIQgdBIuSpTDlGBShQY4c3Nz3/ve99AvAguCe9U73vEOji5pAmTEhT4TqBIfoAkLwkSJjoyPj588eXJgYACa1BdtcmESVchAczrSIw7+lStXrlixgpS4tbWVs1lOKbShVvpOibwEARqgRziRE7Eb3CcYU+JJ7el8mkDAlBBxDG/cuPHmm29GBiXw0YMYJyViOEbcRIN4C00tLn3hC1+geaz11UD42muvveqqq8RnKaV5Q+KVQCcl/oifGN27d+8zzzwjHT8T6JGZL8q3bdt2ww030BwTDYlzA+YwfeTIkR/+8Iec5XBkyCSquCEEhpYuXXr77bfn83lp+COG9Bdn6K+ECK9YGj/4wQ+4dckjJVUILBZkgJhIoorxZW4DxpcpxzRri8G0REYCm4SCR2lOKaMZqTsDyDNw7FTMOpzBE2kiPr9+SAQgpJtr16697bbbmMCL+XO+wFuurffffz+XRUafEMGRSdKQODcQIuLJcpaosoql5IzgHsyqEeWEC8+TK+mZYFru378fMRlZGRFxCUh4mfzXX3/9WQb9AgLrYlQ8YaBffPFF6UVD4pVAEnnxjQ1h+/btEHh+vvFEP4v0iSee4FKOOaaBuCH6eWQVUFLF7CUaW7ZsIcI4Kc3hyyRZzC5r/8tf/jLjkghASITF3Nve9jY2ZKHhy+YDwSOGmC333Xcf5WJxuFDAKJ360Ic+hF2WLebwBFd5bEi8EhIl/MTzl1566YUXXqCPPC7mp3QZ4uqrr2awxBwdhC8C5wj0i0tYl0DBAYwOpxLHLicg5yAHImAfwys8REyGjE4JzX7Lgcje29/fzxFPFseCAmwvcsQjTFsIsSIWgQwQfJxnOZ84cYKqM0EThDH0xje+cdWqVcjDoVxsPVKLWlyFRgyCTrF+OdZnZ2fpCIagOesle5Roo59WeAKHLnCXoEfsXWwFdIoOMv2olT+yMJOxjnKAcprQ08X84cJ56NAh3KAhjzQRSVzCNEyJBps8hxcdhIM/qEUMGSSxi3twqIIp8Qdwjh07xvkij68CwuDjH/84YtI7+oufjeofO1x+CXCo2+qYWn5i6MB9pdFdXnEcjmWbKYPZ5qQzXq49sNodRQ/cebNStOaKqSMzG/7ke12jpbUsLxLNwNGjZFm32tzBDf6O3vpQZ5gKM8oRfeptn3jTyhtTw3PakUNb3HB9TQ9dpaobZY217LZGvwPMqol/VIl1ZxpRAmyEhmZaSsoMo8/e6iTCth62edXO8dHU2GDp6N7i0MnS5FTRdYZrzsDMtK+SwBtdhfz+wyeV3jV3fvTfuKvWz+uGr/he4LrRXTH+Ti9cJQGGE7092rQ0U2cBGqFGKqxrWMkoQXthbFn/vrxT3PuN4d3f2HlltpDWMvNa2wFzyaOptSf1rtCzfMdznWrgzyjByB3Xzv/b946s7TwR1BS3EpTn65WKVqtnAiejl9QoTTZUq0Vp7XS1lna17frOFXc5wba62xkq0YYSuAQuSpMbQ3HpwMKW3UpWYIP7owV22UEo8YQd5y/+4i+ef/552bYWBAPKSczokkCSVnEeyGZELxoSrwRVKJejjmTm7//+72GKOarYwqDRBo3MZz/7WWIiDc8RyEsXOJP+43/8j8ViET0S2IbEK0EVwtzk/st/+S9km3gFJ9mpzx2in1YQ0gUAze15dww2HDolwogxxNI1SgE0dmlFEBDAbQ6SDRs2bN26lXQOJ4kzTPZl9Mt5ILYSnwHH8Kc//emjR4/KYXAmaMUZ/Gu/9mtr1qzhkbaiYbH4AKqAjAjWmQ+7du2SpJcbEoYAtQAHkr6gVnSinJIqxNatW8ehdcUVV6xfv56eCh8BSuTRIDQNUZJ0TbRROz09/du//dsczLSFI1WJJAKYoArOsmXLPvnJTxJABATiHl2AEA5DQFQRhg/NVf6jH/0oqqT2VaDVT/3UT73nPe9hFOSv2uJko3ohUBsFLh4jLgRf+cpXHn30Uen1mUBGOkWJM1x577nnHqYlHjYkzg1owC5j9Ld/+7csAek1OokPwaEKAeYAksyrj3zkIx0dHdLwRwy8omuUuIRvRImSlOCP/uiPmFTiJyWSlNQKfSYSDZQgjncDSZ7GVN+8eTOTgQggLwk244gJmQAEfLFxoYo7E9uUvJgjU10cbki8PuAP2rCOQvTffPPN//Jf/kusnO+4LwYmPFfYz3zmM6Ojo4y7ZE2NuvOBRIm+Q7S0tDBtent7CSlJIAS9kGVFL0SMvkjDV+GrX/3qgw8+KH+awRM5O6BlLCQO73rXu9773vfCkQGN210soB9gmis1h8XnPve5p59++ix2qaKz4vMb3vAGMjeyF5ovJr8YiNJTTz3113/912Q+xIERhylxwwS0MEUzpwC7WVdXF9svtTJd4Z/FT1R94hOfYKozAcRhFEJDoBPiV3/1V7dt2waNEowmMiinJOHhHCGXY4AaGi8O2EtJk/74j/8Yu/gg/U2CcCbwDTFkmEJf+tKXfvjDH8rEo4kIvAoyUjS56aabPvCBD8iL9ljBnAicI7DL3YYVRFu08Yhmwjg2NkYezvk+PDzMwQQfJvKy1rDFEFAKTWepxXlpyyLinGIUrrrqKrYp+LRKHEOYCYBCaKpoThUEfDbJnTt3itirgDySePgLv/ALdFn2KwCnIfFKoFBKwOyij2wXHB8HDx5kx5CXfLGLToAMCnFeYo5Owi7ThkdoukNiz3WFbYF1gas0oTmdpbkMrkQvsr0Q/uZv/ubxxx8nDsgjRkNKmsCRIcYcBHrI8D/4wQ8iIKOJGHxKGvKIGKXEU5hgx44df/InfyKGXgUk6fuf//mfo1k6hTzKIRoSP164NNnFWcA8JB9TjayZyptcVHTHV0LPDX1PVXxT8XSnqjh1tiqy4tC0a2a61NrmdraFlhG/ochIMUvU6C3HQSlQy1q6rGVKvlIqu35dO3bgBNtbe4EBLQfhrBoGumrqSjQpFTX+9uWQZXBqR4h+E5jZTZDid0rrvmkEphp9HBmngmoQBpjMTOnWpJ2Zy+THSd1bu2zFbE+ldN/J2kaOiVit4ZWRSsUalSjTPvWPxDf66SagBrHdyLSGRxGFubKuVfVQCerKxNCMpaYswqKbFSNfMgqanbdTGRahYZsa5lKmZTudrabhhV6FNRmYKTWTU02LZN7VDS/6zjAjWp/1WlCvqm4tHQatQVBQQrb1aBWp8rln6XITpw54obkTCAEn2j8WAlWyR7Ajs3WyGck+tRiYggggBg0BOBtEidhlJ2K8EJPDPm50fpC9D384IyHEinh7JphLgNstmyNtkZTOiqpzBz5LFyjpHf4fO3bsf//v/81ZxQV6ZGQEGZRTK2LIcIrQSjZcAXYp4QPiwP3j+9///uc//3muZUjSiphEk98w6BomxE80QIgDwmQrp1wQ3DZQjgbkecScNI87sQDELs4gRt77+7//+1/4wheeeeaZ48ePc7wxQ2iLVyKGvHQHOvGKR7yiv4hxUfj2t7/9Z3/2Z9/5znfEDZqIGCWtgDwKXxQmpYQukU8ISvg4IzohmIoPPPAAVTSBSa1cQaCTOOMSDcUH+iICi4Eu4ANAg7gH4AtxJpAUQzhA9GZmZnAp1rQwUCutAE0IL1crIibazh2Je9I7gDYeUYsVeSQa+CYWLxXwRAgck5IIQ7xqfP9J0AvpID2SfolCiImJCa5x7AN/93d/93u/93v33nvv4cOHCQsjji0aSnhpdZZQII9+DNEEndBiTqy/fqCfEp9RLqMD/RrGfTFIqolaiY8EFk5s/DxAQxxDAyW75dGjR5944olvfetbv/u7v8utkbsyywe1soiwFdleCNSy1sQZHmWWypDJypU48yihiNpcTGBdLJKocN1no4YGcacXgLgNaMUKJVGU2Arz3MGeIArpNc1RAuALkwkJk+4D6AMHDpDpySZMLWK4AcFjrGwB0C9mEU5CSEOaoIpWmUxGjPIofEyLWgBNE+kmkvAvKiSrZNpgVJbh2YMpHUeSbHNwcBCCA5Emou1MIA/oJsJTU1NwmHKEpaHufEA8mbocoGjDbYLD6cwR/7WvfW3Pnj1zc3PxGEanP2IYosQ9bOEhj0lUARqQxB/5S+Vv/dZvMb5oQJhooIEBAokwDWWSSH/hRH1bCLSSlSi2kId59pAy83EV5fl8/hvf+ManP/1pTmfOenmjNRANaKZkP0FSaJRLTyNfY2+58zz33HP0iHsCZz0hkkMZiM/IQPAYW14A1IpOCExAEDexiCdw6L7MluhVhd27qQI8IiB+AvRDyyN6BMQ24Z8J/EQP8qgSDvJwGm792OG8N6yLjOh7r8hENS1jWOTAzOIoHXZ99ib2xOjXgJ06WVzo+qFhKqlMYKdr6Uytv8+0rehTlPF7h40wzi0ZxpqedvR0LfqGKm1+pjI3UfSqbjZtZtM1lQRY8XXNVsOU4htkoZrikQNHXwrVQPy1VFrIP+ashl8xmJNuaJwYn/n6o0/99X0PPjsypazb2Hb1TaN6rmrkOls6wmI5Y+iFtGkrQT7+i2aVlF2NElyUYyH6Wunoa5/RG2e+ApLPUFfj3znWwyBUZnStZKiGW9EO7j0cOkHoB36ozWnZWTXtGxnTtA1LN9NmSA5s67l02JY1wqrrlUmnQ8PWUhkjlVE1M9AM9hHPMlgGiucGtapSq7CE2sMgE4RG9JvDajTXWRuUDWd+4sH6j/eQaIEQGbYAtmO2yHgPWRjSkGyNKxHC7DKyGy4I2cUIuGxbcChpFU3heAujOUw5Ns6iZzGgB5dQfv/999McyOYurp4JammFS5xAiAnEh/MCqlBCR2Qn/Yd/+IfPfOYzHAb0CJcQ4GCDT79wCTF6B00rug9fQiFKIMQHqRoeHn7yySc/9alPcZWXTRmdKEEhSpChSRLVRFvUt4WAWgQkShiSJhCLgZNePgf+3e9+l1ONc1E+WiYdQQ+AELcRS3yAiA1GY0GQEaMJYrjN3eVLX/rSf/7P/3nfvn3Ucp5RRSuAvNgFaKBMOGKCx4R/ugAhRZVMP0qqmI379++XK7VwkExGVppTAuzK6MjjgkCYtpRA+gtBQ9F2JqhCAEKEBwYGhoaGsNJQtxBEJ4DgMkRSgfOi7dwhwSTa0KhCLaWMEQR9lAjI2CEZN7oEkG5SJo8CcRjOqwjKsyDRQNjpI2DKoZ9uwgFMuUceeYRs7atf/Sp5Dh1HmOVDKX8mi5xYCKKEElqihzk4Yvf1g1FAeeMhngMov4DjIpNBItOwEYerQZ0zcEwiiSqa8yhzjMA+++yzv/M7v8P+ySObA6XILAhUiR5oNIhy5DliWKTC55FQQ0jYLyowyqoUmkVKTssQY10cOxMIJ5sMwpx60vZ8QdeSGMroAJmulKxiasm48IQsArEHHnjg0KFDCEPLJKQVMrGyBUCt6JEgw0FYrOC5nInIiDAy8ijCQCThyOPFAyZkrKGTgAhnMSCGMLkWOyShAMjHyhaAdASMj4+fiN82nFg5L9AKV0kRGRQscrL8t//238j0OJ2ZuuISpVxaIFh3Yp1WAAImw4EqrIPYu2j5MxYjIyOf//znSaQ5I+Rtw0wz2QREkg6igTKBND8TsohEOLF79v0kl8vh9vHjx//dv/t3f/d3f0feS1vxHw2iVlRRyt9EsIJjMkvhIyDm6LsQe/fu/YM/+AM6hTbpNdusBIeuCWcx0JwSzQAa5TxSEijpHQHHOtv4Y489hlo5JeEzLojRSuSlrWiDODsQQwMQu8JEIW1/LHHRN9bzRajEu4CWseysnTbslPYoOr8AANDkSURBVGYadkAGG2ier/pu4Nb96GXMmh+ErmkH6axi2NWl/XbarjPBFZ2cTyNT1q3oB5XcMOWZBcVOaxaJrj47MT85PMtsam0LDGteV101MALfVpVMbBzTHDxymZOfJtLqauiSlfqK7pGah07If+2qkT1Qdvc7ypCen25d6q/dZmy5cczqUtuWL+ns686kSX1XL+9PRSpYgR59iEIdvb6Kc4pOrh1lv5qvQsjmi4AR597YjXJm265nsqFtZMeGi2PDNZ3LhqZ5qj6lmOOeWfUVjzzXCBS6lbG0tNaRs9p0VZsPlJLi10MvIAK6nTFTaS59vqo78evA5NVR9MqV0DTagjCLLVYK053tl4l+Gc6HSwgCwi4mG5lsc2RBjbqFwH4hknv27Hn55Zdl32nUnQE2L8KOsABJ5NkWKdluKNnO4COGA+x3jWbnDGly8ODBwcFBlAO0sfNK7ZnAeUrscvbIDQO8hsQDQ3JocYv63Oc+9/Wvf31+fl7OS/pLBxGQqGIRMYRle+UxjkR0SaVWTlMCDodago8wTDb6v/zLv/z+978vdxdq6RQ0BJqjnftUMkbzhD4T0laaQFNi9ywHJHZJxv7oj/6I45leiD94TkO6hmMSYdGDgHRHCDgAAlcpEZbDT5pPTU39+Z//+VNPPcXVBENIihJohFErtFQJAfNMAiQCxE3cYwS5mn/nO9/hkiqewBS1AEl5xFUZEfm7vihZENQiJuOInwAmj1J7JhCmxK6YZkIyM88SZ9QimfhAbF988cWZmRl5PHcwXrJ2pLPiofiAzzwCeWQsXsP6uoDAwyg6ca8lpLgtVRIHqhL6XIAkOmX6AVELH5rIQxPVb3/728y6559/HkmWD2VbWxtBEw1nIvarAVk44ALGTdaggEe6jHLp+AUBHZSooh8aQDP6ceX5QTxEQzRm8WolgFKyRdx7773f+ta3CA5VBFyanAkGgjDigExROJTQrFxaiQnBqx4vErCLFRnTAwcOMEOgz7JO2b7YWxDAZ4QPHz4sy61Rfc4gSgRBSgICoNEDQSnhxRMeCS/gNNmxYwcTlbDIECBwFrsyEOVyWXQiDCDwHz4C6JFjEQeo4pEmIgYBHyvQka6LCZwhmJRiTizijNSeCYYJGTrFTYP4i+RZzncEAD2iIZswAYQmno3qcwZGCZ28X52d+bOf/Sw5MBy0SXiZBhJJgDw0PaJKmkPQR2SgEYBGADfoCGIowbH777+fa8ORI0foDjJSG+uL+osMfOaeWBS1Z0I6KzoJLARtz7JfUVUsFskk/+f//J8QNEc5TJqLdekFDkPDxCvUAjk+iABeMRCoQkyawBc/H3jggS984QusEVFLLWKiOTa+ABBDOTLoEaM4AB8CJWJaXAJc2BgLxBJ5kaQKGQjhw6QKoyKwIKiiCaAJQwOHhmeZV//cEcX0cgKD5EVTw0hrZs60SYDZn8gTPUbM8wNyYM8z/KruVTTficY7hYxe7e2sZTPTZMoqS9HOKlbKI1lW9JqSVczW6LKqeKgbPDo5OlgKHL01F6TsOVWtOn6dTFLVou0jYKroLok2dJyLRsHBBIgnhBYopJJGoNu+lbnurXe9/5f/zw/9f/7D9jvf2bJ+a+uGbUFbt9fWPWvnzJ7+kquEvqY4zlP335eKfnrIU8OAjBd9sdq4m0ogP4p02mvOEaKXiBXftuZtveSXjeP7JknMWUiaalZ8fVZNT/km2QSOM5M1w+QgSJtqeybIq25QDf264TqKU3cVNbBsjRTG1LHlqWwIRtQdz1fcOs06lbCAghCPyIsj70JFfS0Xgh9XECtKNhFK2TjY0SAWA7UI04pk4wc/+AHysoMsCJGEoKGUshsKX3YxKWUPjdqcD2Tv27lzJ83lagIHDxvVCwF52SWfe+45hKHZ3KXq3IHDuVyOvf7LX/4ySZ3ERE5o6ZFs30gSHHnErlQBCDoLJxN/ByzNeYQpXWAjhsn59L3vfe/JJ5+ED3BSuiYBTKIar9lF40YtQBuS+CNb/FnG69ixY5///Oc5ZpChO9jCopiQww/nk+biCZoh4AtTHvFWzHGC0pZ7J12Tl4J37dqFZvoCRDOtku4kRKTrFAETSC2AQ0NKPME9YgtBTstlglQHQ7gadTuWAUkrIK6iSuIJcRbQilI0UCZ9PBNUISMKS6USd2scgx+rWQBJVdw6ApGX19POC0RYrgjQBEF04gwxgSOPABoZmZCXBBJzCSC+ydBDiG8JonE6NQEWhIgJGqx4vgE46OSROAB5RBv34L/927/lugkNZ2ZmhqkSK1gAIgPQwyMltBAXBMmch056KoN1QSBxTnYemYQ8RrbPB6KKUpzE52TUmHIIEEYS4G9+85sscLGyIGT5S0Mek2GiibgqoQAwxeJFReIAGSb3aQgcOMv+Twylli5QMpfknaJx5XmAJhiSPkIIJCwyV3GMR0YKAXZLajlWjh8/LsmGxOcsdmnOuIhaJCWkqCL+PLIfYgUaJuMIkIcWeSCRp4zbXVzQC5xpGI5Ny6AsCDynCYkokadV4vliQIYSnYDxZZZi4jXsezgpRxjn77333js8PJwop1ZCmpyGMjRU4RsccUDswheHEQYyNNRSBZ544om/+qu/4hYR3XvjJYZyShloNANWClWRTwtBHBDTSSnNFwQ+PPTQQ9/4xjfIwDluaE4TmFiJpkV8kkKjAZoqTFMiJjqJCY/0HRpCOgiNAAopn3322a985Ssc8fKXJqYcwhCR7YWALQkIpQRHpgQQZ2T1UcJnzT7yyCNzc3NwsIt1mqCBKjg0oRQ9ogoZysWAsAAaeUyczvwxw6IT6FJBU0h3Q0dNq5k23UynM7qVcnSr7HpVxwucUA9Cyy+bzoxSL6qKYxiB0pVXulsmVvSXtdRc9LVQVso1c0YqrVh2SWl11ZaCFvTYQQF+VZmb1OfGnRbb6SxUorcZM8P1kmc40URTlKpSres1FpoR6qHvampohgorlZUUv1qrqdEa11iLDjO8paV/0xWdq9bodk4zrToZ6rL+/B13tL757UH7SkXNWX4wsGvnc//w1Vy1ZDCdVCOMUmjN1z1Sek1xNT8IPd/SDVVhs4i2hnhpGaFXzqSm0kYxG3Y9+t29ihsd1XVf8fTMSFkthRm3Hmo136uQsWp26BcMvzcfGl6xXnHni0Eleou4yuo0zDCddi3bJRqeZmi2rttaveZy+OYKK5wgR5bsKUH8PnAWBucNG+5FP2v/WYCxYJehlEGhZB+RxwXBrKCkieyDe/fu5YRg1GAys5IdR2R4hMAKnKSUvUloBMQcTOThLAYkEUiEeYQJzS45MjKyf/9+HqHFLrSYANE0js8SqYWOu8k9QDt06OX5+VnqcRP+ghDHxBwlbUUnJfn/P/zDP+zevRu1HCHs9cQBPo8SScRg0ipmsstHy0vMQZNa8sgOH1unX6ilR8gyo6MzFbscUV/72tcIslin7vRS3BPinwSSeAWg8Q0QTJgQMKHpAsc8CSqZGL7FQxc5AxG71DhdKKUhPogq0QwBh1LOLZhEg0OFRwiSUqmF+OIXv0hijyo5csSlxBkIJOWRWuFQik6R51GckSaJGNF++umnp6ampEeJV2JCJPFHzMGXhgtCRkQail0AweMZiDZMaqFE7GT8XdnEU2YdSqDh01z6hX6qREA6C7ircd+llhM9UnpKWARiQwtALOJtMlIycDSJexH1WkpUSXcuCcQN+kIpbpzyPKoCMIlVFIjGGicCyDS6wz/axvzGWERtTgElEi6UQDS4sU4xNDExwZ2Pmx+13DWZJ/ABMqhFDBmGAw3C51FKqY118tRYvBA8soGwTsW3c/9HW+kUQ8Y/Fhp6XPe8X6FaDNJx6QjxhIbAKqAXAjgEQa68Ig+kSmh6jbyUMGUOA6poC4dSah944IFHH30UAWhqxa4QCFBKW5ogkDBFJrJ3KiGEQIxaqi4qsMV2xLoj6yCVZQvCqHhCFXxKXAV4Lg6f/jg0NMT2knQBgiqRgUaJWDkTCAiBTCIcB7Ux7aXvknvgBjKTk5OkE1iBjxinrewMC0K0SS+EEKaoRSG0QKzDFM1wxBkezwL0MduZtxAygeNDCiWvmN6n/VsUcihgFBpn8BBCPBEO4BFILc6TyrKE4UAzfNJBiYmETvqFAARlZEZVGV/uBjQRVVJK38WW+ACdMEVAlEC/+OKLpHMMhMjDBCIgamHKoY8zPEpDIWAiQ2cRgJOMLM2l+3Co4rDgQJTPootOVIktSpTQKnZP/i0AMUopYWH5Ii62xDQEj+Iht7Xvfve7BBMmytn04Mc9wm50IYFgQHBctiaMyoCecuAfPRGdscUoknLGQR88eJB7EZcWugmq1Sq7DfIL4lVKpLM8Avg8wgcJ/+jRo88884z4DJ/wMgd4lEChECa01Io/iwFhBChRC4Gr8vhjica8vHwQfTuUr/mKbdgF005Zlk7uFn2XjUL+60d5nWuEfiao2V7NcKqKqdkpzWvLzizp4SpZ0jO6YhnRG55NK9BT9VS+zLOeSqlai2lkAvWJ779geTlbreesim3VnepshtPOj1+ZZVtkzTNr3GhJRJObqRZ9S3P0Sd1AiWYP/6c+8iQMHE2thn7Z82uu63h+ti0/7Xvlru6OG2/Z+q6f9rqXWkv6g1z24YcfnBgZjl5ljdcHU09uhuTLhmakzQw3fAx50Sva0bxXlXom5RSyTspw9j2/rzrldOTy7A81IzXlGbOuXnFVxQ8i35jfVScVhBnVWdIRpK1izfErhKWmOXVy4MiKYflW9DnqUDc5caO/KhlmVjcKQZgOlZSiRR8AZtLjThR9NVrATbwGyB4hB080T8Lw29/+9vj4OARjWi6Xk30kHX/dRdzoAgBb8XYaKWfv5vCAA5+7LGnDXPyNFDxSG43yqYMfAh+QxGEkpQlVwueAPHLkiPQC/oKgllOEMtlkxRDlfffdxy4vnshbrSDEOk3QD1pbW/GWswEafuK/yIg2Wok/8DkqEBb90PKq6ec//3l5MZbmsVMXANIXcUaOLqLxrW99i8xNvv9WAkh3ALWYxgE6S4nnlPARwHk0yEGLt9CiEA34LPOE4DAZ0EAV3UQJc2bHjh0S2ExGPpdxYSDfaYna5G6EdenLRYX0DouE5fHHH4eWCNNfPJHRp5YSYWQkntIWIEkT7ltUERZKEaZETFr9RIHoURIWCYLEExANymTuQUPwyKQipDIKUft4BckraSiBZnL+8Ic/lJ9hQyxRS5UEnDE6yzxBHiAMIOBgWqb9eUEGFHOihBI9MKX24oEuU2JagiadlRJn4FBFCQ2kjzxSFotFxGieVPGIEkoECPsTTzzx8ssvo1yaJ0TyeFmBEecgoDs7d+6U96HAxFW6Q2fhQ8uwIob/9JRSCKEl4ZdWNJGqWCQiIhsXAsQZN0iA5W+7+MkEfg3z7UJB+iiHnawX+o6TjepzBqGToBE9VFE2Kk4tZ9EsMoAxYhXLe6yEjxgl8pwysrfjBsMKAZ8mPEpbmE8//TTnC22lVgTENBp4REbGkVZABCBgDg0N/cmf/Im8qxzhpNeAVkkpPuMMOgFi9BGLtIIASXMIJOU4gCPaaH7s2LFHHnlEOgj/gkC6LL3DIqYJ4549e/78z/98fn5eMlLxDZ+RkVuHBJOZlsvl4NMcphDiufQaeWkFUx5pTqckyGjgWvXggw9yK5NWxDDy6QLha1/7GncVNMvcwIFLuC7+ueByu0BEXwQVBkYQGnYqq9ukv1oqrecyumGSpPquEziuyU2SY71WVWtkn47qe7Wugt/XHliWHwZuLmMauq9rZmDZ9XR6VjNqRlYzc23pVIeZCmbU0UNTilPvaLdSptOS1rN+2ijq8XufvayXalFaDN0KNPJC+SOPHr1BOl6Tpq6a0Q1Y0+P7drSIU3aNU9Cysvkck4/HkmEOMfs3rm+54432zbesuOsd2+56p9XSEaAi8EmpyVy9IPQCPfBs37MqTlB1PTJPdphQ18j9A3/KNopp07eU4If3/yAd+jkteh/sRGgO+UrNJQwssrpTn1XcslIrKbVqSq3195AkzNY8v1K16tFbxBWnFvpBdHSROxCM6JPAoRe9gm20FFr7FZUdLVTDIPpjpURe0cPoO6+beC1gs2OGsL0ScLYe6JGREbZvtj+QzWZll0dMahvNXjdQK9pk24UGEHiSfNQHiAAlGzRNoJlR7MsQOEwJn1okocn0uF7IVg5zQVCLIUppAo02+GRZTz75pBzAVFGy0UsTIPFhX2brpwoxatvb25csWSK/B9jd3c3ejRgRo0QzRwh6oLl4SejY39GAmHy6le6AhoELAQkFhsQNLrLPPfccrsLEZ2rFHF4BXIJDMOkXhBw5fX198kMIS5cuLRQKuIoAfQGI0RxJ9EsTNEiUoAnL97///ZMnT9JraKrQdkGAUXnrILMRu3QNE9htVF9M0GvCMjMzs3v3bowmg4X1hCaSyXSS4MAUgua7du0aHR1FPg5h4y8U1ErbnzQwK1gLjCPBJLASIsZUwiITUiQJL9dcHpm9CBBbODThqgdBQzjMhIGBAdYR55eEHT2iilpw9klIrYjRFmALDjob1ecMvEIJXgEIHBCm1F48YA6fxSL+43xPT09HRwcLP5/Ps3hbYnDxxRmJM/JAfjcLjvgs3adWlhUE13cmPKGQSIowhJiLjV9GwHk6ODU1tXfvXjw8fQIAODwK//RaGvJIWzgvvfTS5OSkCMeN/jHjQlisvH6IKk6ob37zm8ViEdOnbyk/esi6o4TGDVYl/ZXH84L89YHmaKNTEjTprBBxIBtMAM2CZYIhIFWEHZpSBBhN9IikVIkYHOgXX3xxfHxcHoVzulEIaStMgICAVl/5ylfwFp0cakxv0kKRkY2CXkDDl0FBknXU29vLsqLkWOzs7ERGXEK/HOv0mrSQQ1C6TxywjhJS04mJCRG+IEA5JvBNuglBUvr1r3+dSwXdoS9yPiIpOxK+4SGPtGJPwElqubFwuHPKr169mk6JNk55iQmPQPoIaEhtbDz6bjwiL9+TR5UYuiBAG4uCbRz/8VPuV+J5E2eB/qlPfapBXi7Q4+9LZiHNudUXtHBcD1xyxjBg1kbfAo1A/A8pNwx8j6lmkeTptbB150FrrtKSsjN+/DliJrurh4ZX7g0q7UaQjr7Gqj45X56cH7/+ls16ypwsco9wg4qTtgI7VVWVouZXdKWqqGVPmdXNChm0EpY0tazzTyuZetXQS/zT9bKlVzStHHgzXONVtWTb9Sce+25/f2HFup5UTqmFc+kuu3VZW9fq7mXrl6da9EApa1pFU+dUtaipRTUsayFX6qJpVQyznDGqilIO1LKhTRfskWU9TnuqNnl0/LGvv6gXlWWFgqZbs3bXsWp6Sm2v6+no+7CjP2VptuaG7tSG/upVayZtf8iPJrxm6JrB7kfSawYm+0moeXWDmPiBFyhZJ+jsX3tztmOTo2VU0l9CGX3dV/zSdPwUj8IlBsPHVgWicbykwAH2rx07dgwNDZ3FGRFL9jvZLsmBV61axVVJDmn4iLGty11KmlCSqe7bt0+UJ6VUxbqV97znPUKcCcSIEsqh2U+lCUyuMg8++GByqU2Ah3I0XnPNNVx8eeTUofkpi9FGLzq3bdtGFePQaPlKiDxINnr6iMJ7772XXnPtFpcE1PKIXYTZlGmLfs5FTNxyy83XX3/9TTfddMMNN1x33XVXXnklSWNXVxdJIPIcP5jgUBET8RkTWRQ+Orly0RFCLR0/1YvoZSsSV84bcWBB0NPbbruN2y100lCqoPGQkkH/8pe/jB4J2qnbSDS+POKAZTV+VQhOa2vrrbfeeuedd27fvp3uADpIj9avX49mXEWSJkQV92gOQTQkMswKyWcYMvq7du1auhlbbEwJIdBAyVH39NNPUyacRECIM0EVhyJ2CRe0jBpuY0JaUSaquFzGjRZESHc2b76i8RRDWp2BiOn7UWQw98gjj7zwwgv0ER+Qh0nHEcABwBphcLmFiA9wqIKmRBI+sd2wYUPCgQCL2P1HjI6OcOF45T2g0YS2ooELGTHBuvB/9DizFyze559/nl7LI9FIOhvPuwhcvO644w6WzNat27Zu3XrFFVdQXn311cy9TZs2cTkj5tznyHUhkhVE/NFDAFHFI3p4RIBbJmuWkcUQTAREHjoxffz4cbYpJiqPQPgoEFWUPGIXBzZv3rxy5Upuh+cO5NecAo+U3JWZIfiC5tcPfGMVP/vss69aNRIBCDiATekd73gH84FeAOJ51VVXQVCykOkXmTDLlgFidGgLCCndF4WUhI75JlUQDApTCzr2ojGUlPv372fbF+arIP6AdevWMZQIJ5yLB0yw+TzwwAOsF5kewkxmAt0sFApMkmQ1SX+ly4wUBItUphDy1FJSxeNZ/KdqcHCQRA61ZxFLgE6mK2A7ZVYTn2RCNiReCRz79re/DXGmgHBuvvlmjpsFa/G8Uqk89dRTMmcaFa+E6zq4wTKUOc9xLxMYIp7XZyKqPROMNSXnBUYFjDvABDSlOED3eYRmsDjfiRsywhGBqGX82iY7qpwv8GmFGARVMiiSJm3ZsoUjAA5VIpCYkyNJmIAwUiL53HPPPfrooxAMQdKQJvFSjQBBW/iEhZl/Cwf8zTfffvvt1157LcuKkqONvQsBFhHy2MIT/GFlYRGdcj7CB2xfTDkWEXweaSV8Ac6MjAzH5AKjgzCOYZSdJG5IQQkvCpe4Cs2cZ1vAVR4B1mmLJ3QQMc9zxTFhsg+8+c1vfsMb3kCP2BYIIBxGjWhzvDJPyCjiMDTihttEQ64rhF2CxgWJqdLT04MA/NjZV4ORPXr0KAKN538KeE4Yh4eHlyxZsnz5ctRiiDUr+sVQUrLiOF+k4YLgwnnupv9Z43JLgKOXQVXNCBXd1Ob8+u7QH7WVqu47pHWeG7h1zQ/0ULOYv3rIuCqO51gpw6nP51tX7DysjU7rXmiTfVCnWWY9Uufk6uUOW21RqmnFLVarE7Olq9+w3cynjUy5Ujvh+ePpTDn0h3RlwjTGzNSkbk8Z9oSZGtPN8aw1kzEn08ZkyhhP62NpY8zSRy1txDInUtZkJjNrqKOZ1FTGmty189sb12dXLeeWPxboo54yoqSmrfS84w5o6rgSDKrqSU05qWmDpjJkKCOmOmLpI354VFMG0sa0qU0Y9nQ2PdKRO95XcPJh644f7D+6Y7RTz7WxGWmZEWPJCbe1pLU60XdLB4qmGKplKKWscvTNN+Z7C0OWP614SuiFusJN2jDSvm74hq4QUM9T3bobBvwvV/T61m17m5Lu9VQ7+sYtwhhtH9EHGhiAmF54Tf4owfJL9pEG6xJBdo1zSYDZg9hxKGWb4/YJzd7HRsk5RBVi0ilqkQeyH72eBBgZgCGJFeYo0c8GSgbIli2PkVAMxPCE/fpnf/ZnH3vsMTZlZChPeRV5iDZOII7k7u5uWjQsvRKoEg9pi1E4NP/ud7/LxgoTmlrRKWHhGJBTTZqwTdOpN73pTRwf7Nft7e1cPclFORVWrFjBLYoDhlSQOzfCKMHJU+di1BygFlWAVtw5IE73CsnXnADjrcQN/z/3uc8dOnQIWnrE0hA+YsJxnMZr2hy0v/iLv8iFjLjRCy5V3ABIruQFJW7SHPwcabiEXWlOiSoUSl8kVnDoOMkeMYFOvAIQ8vgaEmDEAHkOlw+yFLEOaCKtKBNVFzABRp5e0OsvfvGLs7OzmMB0ZDKeq3LJgHPDDTdwz+BmAI28yEAQkHi0dW5CXDsYGvjiJ4j1nw0/fgkwF24eCR3jePfdd3P34tbNlGMJcOdm7QBu0swfpiI5GzNZNi40sCiIJGpZShCEhfijE21M4IGBAfQwV2VuyEhhC8nIicUTYBETJjfCd73rXcx2EvLzAt7SF0oSCR7pHRff2Ow/PcrnAnxbMAGWKiFgshuwL+EDa4Q9CjfYAyn7+/u5RrNT0UGu40RJ/npISGU4ZIxEGyGCZq7Ozc3RFzQQw6RWwnW5JcC4R2RYpERJ+oKf4rY4zAy5/vrrmTnsIXQQDrWycdEcAgEWOIsUGdnH4FOLhrP4T9V5JcCiEP1M3dHRURIJ9klomA2JVwLJi5oAc3IWCoWf//mfv+mmm2QOM+IyhxfBlY3/vhI0YbjlD1WEDkBIpzAt1nkE0NTi2N/8zd/IHSMREIJaSlJN9rSxsTFRKA2T5gzWzMwMxx901I3TrADE4CezOmk1Pj7+1a9+FdNMEmKOaeYA+qlltkPLDiMbO5vqJz/5SbYC9iUi3BqDwVq6dCknCHkja+rIkSN0gWWCP9IRSgwBODLB2PkTPxMPBa8hAeaMpUQbVbI3Mj3wAc95lI1RpjeAaRiRD/SRneHjH//4O9/5TqYcOwOnFZsABJ2id3SHHRidg4NDCNN9dKINjvQIQroDTfTYhK+77jox1HD3lTjfBBhJlEOQh7P/MyeTcZdaiKRsJsAJFo7+JUQ0QPFvAvmBpaW7fTVrWEYqE2bSfjobWimqAzfwnehLnkzPMQPPLk3X/FLV8EpbV2fC+vFabZ40UFN1rqVaKhNkWiet9gk9T75XsO3lba2punL/Nx61ArO71blqi3HdDakrt4bXbE/fcE3hhuvartmau3pz+tot+W2bM+tXqWuWK6v6lRVLnBW9tf7uSm/HfG/bbGfrTFtu0tIG/fqhtsJU2hi21BO//qs/89Y7Vi3vKPdkZ1Ys8Vau0Lo6q719zuYNmfVrtG1XZq/akrtmW+H6bYU3bG+99bq2225ov+3Gzrfesfwtty27/ebe22/uvuXaluu2mFesCTrz9dJE9dBLE2rdyGfbqp5S0nKDbraY7g6tbBgwrVVDo/tOrTTUkx/fsMy19bJuKJYdDWi9prh1y3P0wNcUn+0piptiuobOkjD0VKed6/NVrjWS/UY/AyzBD6Jvgm7iNYINTg4DSh7ZayB27dr18ssvc5mTU+H0q9IFBEZRyw6IZqxglwsWB5XYkr0s2dHYmjmn5a6MpOybCcRtjnzuZ/SowT0D0kfpLCXnH9nLM888AxMaJgdYLBi9Lk2JFRGDbmtr+5Vf+RVONa6GnAEcM+IDrXiEIFzIcKu48847eaRhNn5HNP7gHjEUYXqHn4SXnsK5UMAZNANu/Dt37oSDLSC1AB+SUNMjSm4/H/nIRzgRAc5QJX/yoBXOcxpxXpKNfOITn+CWI1c9Wsl1QXTKqGGUcnJykvxWaKl9/UAbRjkdv/GNb3ClwEMGKBmjiwfpBdkCVzEeoekpngghMjzKHwgQBiIGCA5VckvgpnLy5EnclrZCSPOfKBA0Ro2+MwO5LsueA19KCSAyzDful9zI//W//td33XUXVzGawKSWaUlbFhEEYZRWcLiGPvDAA3DkkRJDMs8jw4sAPZjGIkAYf7gp4hgWzwtc1ilpjh6a4xvbVMPGxQS9w3+CI5ON7sCRXYhHQBwSIl4xJvfdN73pTUQVOokVoIk80hcIVjfa2EMkgJQokTIyfJmB7nPhli+t4JFRkFUmwREZciru1kmg4EBILfIEjeYnTpwQJkBStF1AEFhRjmPsYw899BBWoBvVlwJMVEacGct8eA0zX0BzjjxiSNdkLknkJYAQsanGAocgzhwTyCOQyMcijXuI7Kg0lFUpAqIcDsM3MTEhf9uFQ0ktfMSggbSiCv2ArlG1d+9eJgmHSPJXY8SohUYh5xpNkKQv73//+3/hF36B05CuoVkWFGBRyPGXz+dvuOGG973vfciTQya7B20REGfkWGdSYVSav35Ip6SnEC+88MLw8DBeyfDBFPcQw2e8gqaDXFR+6Zd+iZDCZ5hgijDXD9rKYiHN5g5w9913MwdoK1aQpAqahrK3wAFczwimKLkgQKf4fOTIkX379sGRR6ltYjFEK+fyghb60SuVEFkzs6IetoWKbtmhnfFzLWGuoBhp19dq9cBz6xppXuimKvOqVzHL45Mb+8Pu7LTnFKs11wtY5L6pm6GVnyl0DZqFkprW1NTS9o613S0nXjo2OzDulUdsazxUjle9fWF4sFLZU5w9XC8OBXMD/vSJYHZIK0965Yl6dcIpj9dK47XiUHV+qDI3WJ0bmJk4Vp4fDL3p4tyQFsxViyNeZaQ2e7I2edyuTztjx72Jk6najDc15BRHauXx2eLQfHG4PD9amx91i8N+acivDAbVIa845M4PlqcO12YOerMHzPpATp9XndLBF46MnSy15Hrmakol3XHSt6YzXaVMZ93KKVZa1zKqr3l+zVBmrlqntqcGbLOu6IppqIau+p7q1EOnFgYut09iGqiGa1qeorqKqrf2rHK1fKhEfzSN1mOgxt99xe4oA9DEawHbnOw4lHFgo3fT8cgWybWSUvZc+LIhSqvXD7EFIRsrezGPMzMzcmaIM5SJJGCvv+KKK/Bh+/btPLIL4xKARoOcQxC7d++enZ2NbCwEhNEQqYv101PksUtz6SB82X9RxSEhHM6A5cuX/9qv/RpHI2IIcF2P/iijm+SSlGzj/IPDvO3u7r3uuhv6+5e5LmsZYQIYZVMcMByNlFw7Nm/ezDEvLl0Q4KScW/j2xBNP8CjdoY9yHPIIRFjCdc0119xzzz1EFTE5SqkSJRIZek0T4sz18W1ve1tvby9qRaeEC6IafwaJR6p4fPbZZ7lXQYuh1w98wCIEiSjKxVWYUntRgSHOe+kXECbBwQf6Dr+np2dl/I5ZlkxSS0k0kEcgingQPB//khOEyPxkgu4zoyQ+REamGQTBFCZgWIm5VDEb3/ve995+++1EMpmKyEMkY8EllemXyWR27do1MDCAKoBMEnxKkTwTrFlWK9MWxUkZDxGT7Tz+0YSGsg+wbiwrJYRYuXigj0SJWAF6SsfhyI0WThJYaKJHVFnFEESMkK5fvx5CYkU8KaWJDAQaIE6ePCmGhJ+Uwrx8QKdYpPgv3cFJGX15pC/Je3OYJzBpkghLDOEgtnPnThapPIIL3lMUMgToBzhw+PBhzp0fzT62CDQ5uSBM0yZy8QqL+Iv8WxgywYgnjSEktnKUSDDpOIQEnCSN9AkmwjJMUisETI6YVatWcTIWCgURoxSIpExXdlRUQaA2ad6Qw9d4lNEvXs3Pzz/zzDMEn9XBfYYSJ5HnFIZgacirjuh585vffO211yYCsqDgA3qEBphUwWcR3XnnnZLxYkV6nUwnNDPrrrrqqtidCwNMYwtghVsEYZS+y2kLeAQMATJx/LVCofV97/vAmjXr0uks/+bminFsok2PEYfDIwGWS8s73vEOEnvWCDsD3RFDqBXrMnUhiD/BvIDzFkOYAwzNjh07xsfHoblRNKqbWASLLshLBWYjqyP6XVolpRvLa1674xvRDdkO0tkwW/CtdC3Uqn5QdXySYJUcWFcL1bIeukFOm16/RFWcWd9z6tFp5WiK7qlGKds2buTnzNaaltEcdXm+rVO19z/5fFbPOFVn3/4XH3/60e8+/OB3Hnn86d0HBqdrs5Xc2HR6ZDI9Pt8yPJs99S81OpcbncsMz2dG5/Iz1ZapcsvQTGpw0hqZSY3NZQYnU5PFlslS69CEPTlXGJ/Ojk1kpoqFkdn04Iw9PJ8fms+NzOXHZvNj07nRqczwTIqG45O56dnW6XLHXC1bKlVqpbJfMZ0Z9eUXDpqOktVMRTXH6kYx01mycm6q4BiWZmc1w/I9V1eqbXn3mk1ZWxkyjEr0+0p6aBjRNzv7juLVFd9VAl8NubRrdcMmuKS9VmvnMjdMefHXPje+/DkCW2T8r/lF0K8J7GvsOGz0bGpsc5TcKSHYKV988cXnnnuOzZSNnhJOsiG+fqCNEoXsgPKIlaGhodHRUZi4JHs6pRD4yenY1taGJ+SibJFs0NJWtmbE4IBDhw4NDg7CWRCoAjSkFU3m5ub27NlD9+V4S6IBEEYbi5EjgYPhXe96F6cafDnvAfKEC0hD5GlLEwQ2bNhAiguNmIQOmg729/ffeOONH/jABz72sY9x5ORyudipCwN8wwHO++RLXCnpKYQAH+Qkw0Myt3e/+90c1TwCqhBAGG+THqEQvtwLOR23bNlCR2grwhIBBoJ+IYkMBGczc4aq2KMLAOkUXjEQjz/+ODNEfGtUXzQQCiwylyjlMRl3iQ9M5mFLSwtj2tXVJRyJg0gSJTgEnMsKawoNEjcBVT9RoO+yOgiRzEkhCJc8QlALIABNCB058G233SZTjpDCl5kgAWRmyvRDg7zJGZmkFmEeI9uLgFpcgmCB4wytzi6/IHBM+gItf+bALp5I7cUDhiixlUSGvkiEoXEJSATgEElcInQIZLPZa665hnUqbSll66MLyCAgf8+anp5GP3yxItrk8bKC/M2UQaenuMfalEGklLFYt24d2yw5MB1HQDpLLX2kloaEhSlEFs0ipUoCC0FtbOGCgelBwMVD3H700UehG3U/ctB9QkEpiwsCJqGQ2nMHs4UYyvJBjywEIkkpAYQfycW5ExEg85fIIykbKa2ohYMnpL75fH7JkiWdnZ2JVzKgjIvop8nBgwfL5TLytBJEBk6NWtIpGmKRmczmIKFmpTPW+Iyk3HM42RFAcs2aNW95y1u4YFDFI3ogUIVdCEohcAAm1t/2trex/0OLexiiigBysL7nPe+55557fvEXf3Hjxo2xXxcAmKbEBG4cO3bswIEDEPQRi8IUJ+kRZzruQXPT4B4Ch9ySWghAZCipJQ70UYIMQUze/va3c8XiEaZ0HzHiJl1O5snIyMhE/BNWFwRED/3SEYaJRYF7+NaobmIRnPdBdZER+IoTJa264gdG3e3MZDfNl61ANTkfTdtJF5x8e5Br8XTb8UPH89XAs52qFfgt1ZKrlIbfuH2pUR9XanOuU2WqOWV2EKOsmuVs54kwO622GGoq5ylrMvnpl09OHfcUt79vyVVDk+qu4dTzw7n7D9Tn8terS38qt/4XrFUfU/rvMZd90F7xQWvlh80VHzKWf0hf9mFj6T3W8g/xLw1/yftzqz9iL73n898pq90/O6be8YWHg6nM283lH02t+Ji19MPWkg/xL7XiI/qyD6RWfsRe/uHUso+kl/+rzPJfsJZ9zOz/l+mlH7V6P5JZ8Qmj+2c6Vtyaa92oBOuHjxojB4a6bSOr1Aw9dFId9VS3msr6JPR2ITBSIcex4aXs0sqlek9HLZ+aN7SqFf2ab/Qzw6oWelxf2BU9tkvZbjif/eg/VjbX1uMpRhB9tlNVSIDjHJgkWVO86FeBmzgrZEcTgpIdh62NOwH7Dhy2ITY72ftk90eGjenLX/7y2NiY7IA0pzbSdSGAOYBCSh5xhpPvW9/6FlbEVamixHQsG3BEkWkgKR9v4wBj14Yv8pQIs3VyADzxxBP0QvorPiOWaIYWtchMTk6SLcMUICl9F3lpjsUrrrhCPpcIU84PCCSTWJ0OqogYxw+xFSfxisPy7rvv/uVf/mWORqrk83WNBhcCuMFFhAOe6yC3K3FPIGMngyieQ990001cMuAgAIc+ij/SkDKZEvRCiHe+8530hVrEkgBSJQ0phXjggQfQL0oE4l5SngXcP1ArNMqFgAMI+8DAwDPPPINF4aNNFNJxTC84Fv8kaIJC2mJCNADxGXMnTpyAkF5QK4R0GXkuTDwS89WrV0OIEgi6j0uiB2HuH0eOHKEJtIhRFRv/CYJ0nAgAHokAhJQSEARETAgZDnDHHXcsXbqUFSTrDhBJCaA0hCDa3IlJ6mhL8KUUJZQLIrbTWCPoFEkUSu25g7ZokOHGKHrkptiovmjAeUocxiKm5RG7QsARmdMhoUOeBINFjc/SBA617ABok6lLyR1aYigCUoraSwKcxz38xCtKofHn5MmTx48flz0KJhw6IgPBIw3Z6GDi/5YtW8R/BCCYTowUkjSEWSwW0QOTKlEFMBHZPh+ICTSzLZB4owHTPEotELWY4Lq/a9cu5IGkT9KvxPOLCrySjhM63MOiDLHUngmExT1K8VB6SjAJmhwf0i/40FSJgAQz6qSqsp3K36ahZRRoAoSD5Jvf/GamH6cMqSOtxB/xE500EW0ccKjioGdbEFsoQYPoAQRT9EM8+eST8MVzACHeQqBNRgqBu+66q729HYU0SRQiQ8kjiPTGbtNfHrmuXHvttWgQB3Dmmmuu+cQnPsERT27MZCOwCMdNLwxwDAeID4cg5oRJiCQ+4h7dwXOZxhxP8gks4indwR/pNTRuwxSa5ohxH7jhhhvgS9jhQ/AoAsIBwzFoC0fUUqJWZoVInolEoDX+IUk8pBUcwCNKhP7+979Pei9rASZVjA5OAvG8oe4nHhd9gzgvhNEvDzGTmE9OGBi62pvObig7LbMlRTVThqVaqXom5+UKSi6nkAE60ecOonc6110z+rIVt5hR5jb2Wnpt1HeKbuB5Ts2tO46nzSvmpNU+phXKvhHWgi4z441Uxg+X1Wqhs9Dbv3R1Xc2V1ZaRknb/cwcm623z4ZI5b0WQ2uza60vq8rK22kltrlmbKua6qrnRsdYV/eUlb3lgbTw2ZB44qXQuu226uqSirMr0XD/l9dfMDSV9bc3cCFE111a1lZ65tq6srKmrq9rasrq6qK6t6Jvq9pU1Y6OW3zJd71IzSwPNCHw9KBb+4fMPtKnpfOildE+1zXquq5Lpda0sp5bLKjJNw7Z007GN4auuSHe0OZoyb2q+roSK7qo6Mz76faPQD31PjX9UmQ2MnU8L9axd6NFTBdVIRz8N3HhPjhav+0BRo08M01DGookFwW5CybYiYK9hD2LHX7duHY9sNOySMBEDbLJsfJRM0+9973vUShW7pGh7/UAbpWyLcuQcOnRINlZMCx9zbHkcJHDY8eXeBs0e2tPTIye37PXIJ53iHrxz586pqSnZRumF6EQMAdlGoQH9mpiYIEc9y8ZKVaFQ2Lx5cyaTQQkc0Sa1CwLNyKxatQo/OSaJ8K/8yq/8p//0n37mZ34GJhs6Aoih+Sx2zxfopGuM19jYGD3CAYmJ1CY0JZKMOwk5AZRaaQtxln4RTFrddtttyIjbhBpCOssjwaQk2uMxoEUtJXRinXJBiB4uQMxDQiTa4ghFbx2HlnF86qmn5EO5okomJBdNRhbJs+hfDOIhbekgRlHII0Dh4cOHiefpkUE/kBHE6IYNG5CHw9UHDeIzVXCQh4CJHu7WqGJQZJ4jRhVEE2cBsSJ0BKqtrW3NmjUyJWQsFgR34rm5OQIOfS6TIRrIU3MSK7KNyGieFzAko4lRfJYN6kcwvjJvG06c6ggQ00KfDnyjd3grt2G8heBR/KcWt09frcRT1gK0mEOAVtCXBHgorsryYTeAw1ZPIoSfCOAnApTU4icOA7bu1atXw2f+XHHFFRBIwkeJSEpDOEweEmDSfphiS2Qi2+cDmgCmE6rIQCTs5CEoxApui5NIYvE73/kO24L4SRWmqRL/RdvFA4awgjOUkcf/FGSByCYGLSsFzxvqzoB0FhmmDZGEg60jR44wZNIWbcgACKntjb+5Df1AtlYxKjICGsIntvKZXvFE+DIxKJGXRxyAfvjhhxn92KlFwQ6zfv16CE55+ijMBYFm3INA/5VXXsnA0eTOO+/8rd/6rY997GOkxBz64g8l1qXVBUGtVqOz7DDPPfccNMqTvos5sUgkAaksniR7EQKUZ/EHSaK0du1aGQJRdfoWIW2ZLZgeHR2VaAvgi/6zAFfR39LSwnqEYBowdvQFJCYAB+53v/tducAAPIGGTxMez+L/Txout0CwqfmhFv0KL3tsELRkM2sDvX+2nK3VuC8quq2ks0GhRWkpaOmCYqRCL3Bc3ytHWa7v1arZsHr1ykzWHXSrk47DHGPcq17dKdXDETV/UslOhoYTkgMrHVr77gf2KVOaFQab1i1tTaumWlO06osvPf2FL/5puTTT1pKvVuvRDwVxaTN0J1CqfhBqpqbbdTdM2xn8e/KxHx45eOima6//yIc/3N/bd/X27f/HB95/1dYrXbYP3XCY0OSqaYu8PqX4luJZuo8yV1Pqqu7ptquYoZ6qOmXNnPXCwcAbySqVIzv2OEPVbjWVVzTVCLxMqlroLmW7anbOt1NhWnNVl3PMMuvLe2avWO/Z6ZJi+KaiWWxwRhCarqpFZ4Pv8U9x/eg3pKIZr6U8ozXTvkK38nHqG2+X0V8cJPLggmURP8YgsOwjEPE+0/gjN/vRzTffTG7J9scOJbVUse/IDQMmyeT+/fvZ5dmb2K1iZRcA4o9sfNBwXnzxxdKpb62Ej0vJfocz5BsrV66EibC8pY09ETF2ZDkGAAQ+s2ujh0OCRzlB0SACAjEKk018cHCQxRYbWRiY4wq+adMmTMsjzcXhxYCkWHnve9/767/+65/85Cfle4Axx6LGYfoVO9L4S/mFAmrRT49kKHnEB6nCVuIz9LJly5YuXSrMhH/2fqEThRyrtKILACYlTcQKhBycXOzkW5HjdpE5Ic6iHEjzJUuWkANzOjKIckZKKzlucWB4eJhbI4TYlRNa3JDuiLZzB22lITp5pGRQ0Ekk9+zZI7dSkRSCkiZEQz4tBocm3BvkzWPQCNBcCPGKCfbyyy9zXUsEYn1N/BMgXJQsdu6m7FEEE0jVmZiampJ37SYRhgBx5QJARgSwwuwSzQnzvMBwMxMg2CGZNmdx8gIiDsarfU6mFgRgJgPhy/oFzEZZVoC+47w04RGaUh7ZXWkLIUxK0Sm1P3qID/gvJYBDwA8cOCDbXeI5VfQLwNm+fTudhckQb9myhfMOJhyple4IQVj27dvHnkOVKKGUCJwXUIVCnGRrIq26+uqrofETPnZRmGwanAhkcVz3MY0AVTiJdcTE+kWFDCg+YE5cAniO6QXBTogkswIPJW484rY0PBMiQ0lbCMYIDURYmgtTgCcCySfhILAu/l53CAmmgCoZEQLFnWR+fj5qf2q2o5MSAZpQ4h7gJGJJitiCQBKXbrzxRvYZaFkmjbqFQMSYJHIRwsMPfehDv/mbv/nhD3+4vb1dgiMxRBXOSJMLAvrCMKF2YGCAowQCYAhgEQExJ49U3XLLLdzZCBp8SgmjSC4IQooAF4Ouri55BDJYtKIUgipChA8M/ZnazqIfl9BGkDk3Ozs7CSB64ICkVghubgwuBNrostilFvfoXaysicsuAY7GHkQfY1XYf60gbMvkN1Scjtk5rcoFm4VpqSk7zGTDXItSaNdSuSDU63Wvwvbn110jqKztDpe1VDRvOnBLjlshDQ7qbrUWTKvpYTUzqqRnFLPma7aWdiecZ777lFEz+lrbt29e4leHTMVRQg6DHZNTRyvVuUzaIqtWwygf0E2DvJH8UiNTDrSJkdFHfvBAZXrqTTfd7JZKxw4ccqvOzPjkvp07ju/bF+KM6+maWcV0Pf60APPSD1QmtqYqhqZaJKuqonqOU1GUUlt+0vCPZwKvODjzxDcfXpXvyYcpQ0vVrZZatrOWaqsZOV+3wugLg0I7rTveXD5b3bi6tnppyfdn0K+T4aKdZWuwVqMYMs/5hz3WnRJqvmIrVm+6sErRWc9KJApbDeJ/UeTVMFLQxNkhW6HQskvKnrJq1SpuCWxGcJgtlAiw+4gke/rMzMyOHTtmZ2eTrfZCAYU4gFE2U1JWTkdo+DDFGdwQGkk2TXIMaDg8kgyzvyMDDeia7Jh0BBq3yds5IGHKBip6JAIJQQTkI8doiBxaCJjgSCAH5jxACQ0RhmhUnwEsckAixhZ//fXX9/T0cBOig+I2THwTDRL/RrPXDfENQ5OTkxAgYdJBwKMwsU72m8/n6ZEwqaVEGMBZEAgQ276+PkJBL0QV61eqKFELoMHQ0BAcsSs6hc8j9GLAH0J36623MtDYkpwHndycqMUWjwTzySef3L17N4/Iy/jSa8SohRZV5w7ci12L0lpKUQuTLpBsN4TiqYIJoREgAtddd10x/mko6TWPVMWaIh+k41QJxsbGmGn4SS0zCm2xpiYWhQyHBJNZx3QljGeZP8wcdioIxIQDziLP6AD0M4IADhYZGpqcF5gwNGS6ogSa+QlkZV1U4DxlEqKGN/GuTilVENJNgG9MWvjEh6mIt8xG9qKkOTKUsb4I8hkNOgINIWolUJcEuCeOAfGEbYGOyAdYEIAvQ59MALrMDszEgIMwneWRjvAoekSM5gDh48ePT01NwUEY/afLnDtQjgm0SejIrORjHZiIx6GxIVOLCebbY489xlYDU7yipAqBhrqLBjzBFvMW4B6PMOFEsVgIeMtNVRrySBOQvBH3TFBLECDEEAQjJT2VWSR6ItEYjM62bdtg0pASzTJYIkMJEwJVNKdEG5sqfGipgi866RGP0ODw4cOkqUx1OAsCeUxfccUVkifLohCjC0JGB+Bha2sr2z4rhYxUanGGMRVPkKQU/usHqggdxN69e7PZLCakmwBnpApCOOyW3OuiETqVwcoQJAJnQsKI5v7+fgZOggwHgtqkoUzRiYkJ1gjM/7e99wCQ67jOdG/qOHkwyDkDBAECIJhzFIMyRWUqrCTbK9t6tmwFP9lea71+a2v9vPLaa6+DtHrSyvI6rJVoSRYpZjHnBAJEzsDkmc7d977v3r9xNZzuGWKIAYNQv6DiqVMn1am6FaYTiPuoGCaCAkZ+8eLFDDQEduIUSRcOfGK+66672FvhoEIwtOoMEPsy+Nkm9/oAY+dZtcDhChxONbtUTbR3ry+U5+byLeViqlwJmdz2shmnpS3IdFRbuv1ktpRMBX6tFM7TwkhXom/DkkSbm/OrwzW/5FfLfqlYKVZGqk6vldnHHTjVdiyaMrMyXY/+29aDW4db7NYzl2XXLAwSQSkRcLTKf/fWr9v2SLHYn3IDh4BqFS6HiUTG89KVkj/SP/zAXfduXLPmhksvTdfKA/sPsjMkA+vo7j3D+w7MTqUynDsD26qySXi249Z8x7XTCTsd+CzoTL9qYJXtIGf7Oc8pdmZyTuHBtvLW5LD93B27/QOFHqedO37N7RpJLR1OLy56nTXLJYAkl1an6iVLLZmya+2/6LxsS2ov59sqGQtfyq2y9uPRd4OaY4W/luRz23YtmwrpbPWyyxKtS237Z6ttfAHmPhz+EDDU6+9vIq8rsLJoldEiojWaRZ8Jde2117Kas3DHixHrDlXmNKcHznMPPvjgM888w/kJ4dDWdEAB4EvYF4EgFadaeSxUZU/Sd5lQlTpXuO7ubggJEDDy2nEJEkXugZxmxJeMhMfSSCKDL2g4TUEe5s2bRyqgpQgtoinwSDIVPNWOjg7sqwkvMFnKKbEAX2anEezfQ0ND6hExxGGrgxDyy5WeJpjQcNQU001BHmil5DYis5oMMKnKF32HyTzZu3cvfKAwYu+hoYmBANse5wmOPqgw8TAo40wASoxTEsM///M/9/f3Q+h0q5O9sipTJw7U8UWp7mAfpxh8/PHHOdaoFbMyDg00JThXZaNffIWDFjGjBUFVWtAiSCxx8gTFJ8LQscHLQROSBPKkc6SDJp/1tgYwfFyAGSYNARwNgVobwSAioBlFladmx44dHJd3ThGoMFEJleeap094BfNwqsCFvNALeg3UayIhS0oUHDGpMqu12jMJH3vsMcq4SXZkEEiRo7DOuBgE8ENbkcprAgIgVAXAkAG68PDDD+vVMKqxAIAArCQsVjykJIdnk7Xl4osvZtypqpuCuoaR0dHRp556itGkigwWKOtCJwz5Ih5SzVO/fPlyTvzEEFujxBcE90kcMfHuuOMOjQ6xAS1EpxoEiXcWaubwnj179FHqyee/PsHLY7J161Z9uJSpXjfXAIyLoL9kgww89NBDJAS+ADMapfq1ny2JRCGs4SAJ+vC2ZID4UqTEFFdB0iUvMR8aJgSmAIOuv4NLrBHIzJ49m+VFptho4KipKTDFDNFjTpU0MnDs+PJI2AI0MWNNWicP2YSgO/pLBFBORFAqA9DMfAYIFaWOJspJkgAQQBEVtjZSoaqMjwVMmlhpZRxOLNNUPgazhQAYNRT1hjiqOAJowYRAjKzCf+6553i0MUiXlUkJ00FZM5hwI3ytwIWNuVercp1jB7JrvptqWeI780uF1tyokxvxK2U76bhcgLOttXRbKd1RTLdXOzpSqYTnBFapMOjVjq1YkJrb7bjVXOCXmBOV8K0xldFSta/q7rda9gWtvb5T9K2gGLT61h3ffrTc6y3q7rzi/HXZWs4uDgbByO7dT/zpf/vdvt5txfKA7fo1q5YrFWu2U6xWH37s8f/xN39LqP1Hj6xauXz18uWrViw95+zNq1YtWbNmzbo1KzacsXbT+tVcfC0v4aczI3ZixEkVnGzezhb9ZMVKBq5Xs8q16rDnDXuJvmp5e6qws7My2PvCkefu3bakc3abi26ymO4aaJnbl56bd7NV7rGMlm0l0K3lUumjS5dUz1yVdfwjnlvhkeEfD1H0z+K6HZBGy/MtJ/xC7fDN5DyHrem2xY43xwpSx1/p5TFgx9PTwCWZBHrmReDJodUKsNzEew9zDCxZsuSiiy7SxQwmAlrmtLJzLKDp1ltvRUuL1LQAF6yJWv7wtW3bNtwRQNxKYJScchADZ5xxRhwbAp2dnYQNHzEZgYaPDGslJTsfezaRY4EqTdKVO0qALucPqrHfRqDCKYoSL5QkAdTbmkEBCNjnfMZ2peMmTRiBD6FIJvE7VcggvvAY9i2CeqoSAUmy95A9qQD1iEhigaYgvUSOZE9PD1mFwKZKWlVSpaSPfX19Mi7ApERGYk0hSUaNXG3atImcxzd5xa/xBTC3b99+9913K404hUP8lBKYEjDCMGEfU9BYI35KLsDwEVCnaKUMOxBJLliwoDX6cdq4df78+RykNKCxsEqq8DlbqwuasRAGk0CDDiA4npLteAJMhMHBQQ0lNDlHUQPRFBop5gyPA/STTz75N3/zN78/dfzVX/0VR1ImLeDQSUkM2JSXUwe6pvwAqnSWSYV3JiSgR0CTkyZ1kxyixT2ExZYgEdYVVxZoArEijzmKyNCqzNNK+RqCSIiNku5QEiQPKXwCUxckA18dWbZsGSMimo6gNWPGDO4GVCUpqF9oIaAfQyJXSh2todGpAOPkTdYw1dXVdc4558gajjRAELTCoWQgcMriQJPU8Y6F0NapBF07ePDg17/+9f/8n//z7/zO7/ze7/3ef/pP/wm6Pq0b8Lu/+7t/+Id/SPnFL37xj//4j3Vd5ypYN9cAuqY8q6ccZOkmHY9TCq2qkrN06VKs0XH1HV1WVCYhrVJRE7SALkkjDJqIhCoq+IrF9Djoo+yKoSkQY0qgDo0iJQ/FJPKMF+BmizAeEUYXF9hBSxBNDLTW1U4a2MQjvuKvZ1dVqRAhScBORAAQSgVQkieB8kyPeEag6aNUNIg0RVIhAZ8Vj65hXDGAuFVEUxASZhkyxvqyyy7jMgwTa5r5AJvQGOHB+clPfsLY8fwqMFxA4E6SBq+7RPiBazlJm2nJHLCrrHC20909Y00+lxodZm+ujg5XysXwF5DcRDnTXkl3lFo7g7b2ZEdbK9eMpMcVcbS9pbx26ayOjJ9J8CRb1cCv+LVysTJStg7ZnduL6ZFkW28u/CXhma2L9jw+9NQde6tDiVXzF19/wRnt9lAmVXW80rEjT/6ff/7Lh56498UDuw6P9B0ZHTyaHz40NPjsrh33PfrQX3zlrz/zhd/avGXjL//aJ//ma3/7hf/wha988++++q2v/+nf/PW7PvyBL/7n//J/ff6zdz76yL7R/I5ccW/Z2TZc2zUc7Buxe4vOsVz+xd07nn7moW3b7zvcf3e58NQst+r2Fp+9+9lyX7XVZTaPllP2YEv2SNuMI9muvJvxnXBtcnzbChLZlNXatu/66xc61cGM51QLQ4lE+O7qIPzjgU/egiBRsRK1IGTxMML3a7brtbd2LPOd7qrPIx2Oe/QBYB7O6JEOvwva4w78OpwSrytoBQnH4viaqGWLhRX6qquuYhsQLSZLFSUqrPXQe/bs+fGPfzyNCzoLqyKB5uTKlQaaJRImTdCqEiQEi7J+ckDLOhz469evp8qKSZwqESBU9Yt19rnnnuNCJZuowNQCqqoccb1X00SglUMMwlp/qSqN9eYGIMDyjQy5Cp/rZFJ/MIYDaAX4BQjHS/+0AMvsxPIeRwhTYcOBD4cB5SisVoWk3iEALX5TIEYy9TEtsq2DGipAxmnVnCEMug+BAEBelifJG03khBJdTq4bN24kObKvJmiM44KRxfW99967a9cuCTDolLTKy5SAirTCQKPtHDscrY4ePUpVMnQEpsKDCb148WLywBYOByADU3+jgcagTEGoleqRI0eeeOIJ0WIaTAINCpmnZCbo05tiNgVZZTgkH6dXw9EUjBdziZnDRNVI6dUJeTlxMCs6OzuZtDzjPHqYAnq6TzXwTok7zSg9+9ACHSRv9JGc0EfC6+3t5cb4ne98h/WWKgKIYQQBmRINk4Vr1apVPGWYhaOZTytNkefXAIpQUBg8TboMEBtlHLwkWXVXrFhBybDCpAvqjr5eGAEgYZhAxOHDh0kRSRMnljxxkFUWKL2QiB1KLsD6Ii5oBclIxfEgw+iwmulttPBhIiNrpw74ZReIL5BKEbOCCJuCuUTYgJQqeISBrDVCqaMvEPji9qvBUhNQhjEFB2srV67EBRyqlAgQ1bp165QNoCYBg+DQoUNaUWlCTOARxqaOAYBlHONUpdgIHLGSI0PXFI8U680NQJ4SYULSO4AgGG50IXAE1KlJjLwCYByDWD5w4IB6BIeq+k4JFBtEd3f32CoCCENElpoDGcAQ6MMmpJcqpfwiENuhZMYyXcd2U3zRTcFoIqOQELv++uvnz5+PTToCEyhCAqCV6t69e++66y49vPBBrG4AXmeJCBwmY8JxHS9Rs4KKXwncRM1u6561Nl9qzxXairlsfsQbHi7n88WgGiQ9r7XVaWnzW1oqHZ1Be5fV2lHNtBYS7qF1i/x5LSMdmSCdSrhe0na8WlDl2nGk7A6lenYXkoNe53DN9mtuq9/x8I+ePLx1pNXqvOCs1etXd5Rzw0m31N4aDA/uufe+W+9/+AdPPX37rt0PHdr/ZG5098rVM97/0bd1L58znPH2+t637nnkT//p1r/54U9+7yvf+KP/+c1/uu/hf338mT/++le39x544eCLO44ePJivPN83sitX3DM6enjg0OGjO7dtf+Qnt//j3//vP/v7b/7hvu23tjrHqiPWriePPX3ntpleezuXkVR6NNk5mO7pT3bmvKxve65lB5ZDTmyrlvKGzlpTXbe8nLCGa8VyKsuiUwo/0suTxtw+vuZztw2/6Jkl0s1UnB4/sTDVsihw28NXern5hh8CRioUCXge7fDmbPCy0ApCqlmJqGrpFMEyN2fOnC1btrCOs7JTjVclWkWg+y//8i9jPxV5ksCgrtbQ7GT79++XL6oiCAOCIx07rr4egyrro3SJk/MNWzhMVklWZPqlVRsgwCbBVsGmyx4fW4avXkMgDM0WLhWYTYEiAUDgETG0oCeRRwAVBIgHFW1UMIkHJjStNFFCq/vTBdmns9CKE1oeo/Z69/FOMDGHVu06QMymQAxrqEMgCQHgSEutamLIoEksvUNG6iImcUGulCIN8XnnnTdr1ixZAHRH81bzAeG+vr5HH32UoacJLcqx7k4cMq7A1MFyuXj33XdSxSN8oCyppMoRYdGiRRAoxh5p5QwnFaUFYVrjkvDuu+8+xJBhukrLYCLE2Yag1CEVTr25GZgVY4cDOq42Qg++hp4RkS/NwCkBF3rMOQ3LI0ao1t2cMsi7CEpm1PDwMFdcrnAspwLL9Z49e1544YWnnnrq9ttv/8Y3vvH1r38dDv0lSM12dVygSsmyzAzX8ZSuIYDwK36+pgsERiSAGBTGT37yE6pqHUtEXbFnzJgxb948OESu6ygjTr+4i2qUJRwphYBDZynvv/9+9Zr+jhU4QaCCfdYlnOoPIi0tLW9+85v1LmimJa1a4giMvQkmYs888wx3OS0OCkPWTh3wgi9NVKUUp/FG0AilAgFUSCZgHaYLkbEmQAAtegSBLjd86cpXDCThs48zWBhUPAAV1NesWUMa8VKXjhCFE85V5jyDJYKS7uALXVRQh6NxpFUJbwpa9XdqgHft9bLTFFqOCAnLXAKxjLpugzEfoi49faA7sgxBnDgi4Hrb8eUOAWgIQoIjmnKSYYohszGNKdlUp+RXrQqDLpNeMSlFKICmkIAiQbGnp+fSSy9lpDThcQ2hRwYBXFP9wQ9+sHv3biWcKiWSoS0DUl3/7+sDtuUnHC6lTIjwdcvATvhWsmZl2ruWzFp0zuH+bGF0RmGkdXgkyI34xSEnyNl21cqmg7bOQrazv7VrpK2nmOoenTlzZGnHrjdtTHV4Iy2ZbDbT5rjJVFvCd2u+lzhWdva7s3Za7Yd8P1crdnnJ0d29D966tdbf0pVJXHHJWeFnFe1CtZTPJGsJr//YoQf27vjXo3t+eGjbdw+88J1a7pEZ80tXfuT6q3/jU5f95hcv/LU/WPeRT1/06d9b/cFPnv8b//Gy3/zDN/3mf3jbp3/lylve3LW4/eDg/u1Hju4fKe4aGdjdv2P7i7d/9x/+nx9/98/2bLvdqrw4I3Xk7EVWl5/LD7X/yz88lRyx5jqpdi9TDdoG0guPevMryW7LTlnlargEunbFqdqJoY7WY1edl0qWHs164d91CrSm0jynXuBYFd+tWkm75gVlz3cSVoLbQc3NltxVqZ4L/MS8Ysm1HQ9m+OpvwOqWIsN++EtJlfD19uhN0fXBMJgArD4sQ1rmtFSxpgBOBiw9l19+eXd3NxuAlk6tOxBa2VFkt/7Rj37EhqGVF44EQEycOLTYsa5Rbtu2bWRkRF4o2VTGrq1EcuGFFxKGtigIgkeRM/HmzZuRZ7mnQ5UKmxZLMyssXQuPL/pcn3wRNlrxToCWNjn5mmThRhJAIKPMoCKiKdQFSkAVLRFyRxO6UqdJlqcErMk+ZUyolIDiBDDlIupg+BaJRCKFYCQbzoRYRclRYsVpClqBjpVyMXZnlTWMkG2SzxEwTpSaxnpsBK1ooUIwDO7SpUu5A0MAbNIqMAeYMIihcscddxw7dozZC1+xyd2kQOAlMmjRCxQjguTUDhzY9+KLLxIqTCwjgwAxxI/P7NmzFy5cqAFFC0n4tC5YsIAmBYkYrWoCCuz5558/evQo9Ni8GTSFxl0JpKRKqaw2hbKKjKqMi4iJgEGsYVyDC4d5y1xS64kDR2hhhACYlpqNr8L41mqcBVmi8UbwfqlU+Ku/+ss/+ZM//q//9f/98pf/hH8Q/Ptv/+3Lf/3X/+NrX/vqP//zPz/66KODg4OhwvG/VSlLREsqiF8c1vn169fPnTuXJxEO8lIhY5rGrxUIg6WMh4sw9u3bt3PnTsImeC3gClJiYObMmdzh1VM6AkczatGiRRy+NU9QZMikRUeZPlh+9tln+/v7kccyZeh4PML9pU42QNbkSxbAmWeeyWoGX9ESj7YkzWpl9Tvf+Q4caA0KoEk5F5NSYU8LMIU7ruUKmExObhwBYqAkJHUKxUlU6CkCqACWU7Z4ZUN8FOGrJAwmGyunRhMZ1GkiUYyg3pErpwhLHcBkJjBYbAG0ogJTNuP5gLB04URBNYE8xrlVB9XUFMhTIk+JJIRmkdTHoSnzlQFTdJBQcUrviFMxAKrqppgQY3sEoVS8bDDMSeVc+xeKWIaPukpxVOXAprMioDo2LRMBRRlRqDwRy5cvh6NhIjyYlLTSU2jwrW99Cw5OCQwxmmI7EDQBcUIHpxMmXIBeK0R3sPCtudHP84RLJDe7itWyZPVFVWvewEBiqN+uFFtyw25hNDE6ZBdzXrka2E4xmS6m2suZzkqmo9LaMTy7+/CGNdUl8yue3Z/IJhJtHV4q66UzXqatku48lph5yOkadLP58Luma8laavujhx78t+eDUmLR/JnXXHpma7LkWHnbqtmVobZEMWPlrcLhRPmgV9vv1/ZZ9tFsS2n+oraOGe7M+Z0t3Hc60h1zu7M9XdlZPW5btm/k8K7dT9763W/e+W//lO/fU8sdHh3a//QTd91z+7dGe5/N9z/f7h5pr/Z94qZLVnZ12wPB//ffvn34xfyc1rautrahqnvEbtnndh9Nzhgo2Y4dfiaKSexBOSOt3r6zz7AXdA21ewNWdchxyZddKldrPo8EUzl6n6rFEha4CdvituumitVWO7PGSqyo1DLUwxd7nfrLv/yfY1GY9fi90AavCKwgurFwLGBJ0pJHGa8srE2UOihs376dzWx0dJTFCKCljVxaU4Ju3eji6IUXXsALgM/xS8axCbjcci1fsWIFTbgjknDNO/5OJy7AELoRoQIfI1orkcT41q1bIeRLTcjAAVEUYQcnD16SlJHb0D4e1dQUsWWERbw6iP0S4dgeKS20ki6agPqi1nFBxkYaIV0sk0NKFCmxKeMIUIWQmFTEH+diIrDpsr1xbdbui+573/verq4u3ImDfSzDZ6xhMqaM76233hr9+SP0BVP0lKCYIegLNNHu3r07nx9VayPY9RcvXkwMxENgcBQbREdHx5w5c4gKDn3BlHJOEwJUiZkJCVPyBpNAWWJEoFWSwEnyRqumBzSloKamwJSsSYtS6xh2pgQGWq/9sgphhOnBEzf5EjEtUKiiFTxHUm5u3Adi9Pb2wuHSq8/s6WnVzCRCnhcUKWnSZyIQYEqzEWzYsCHs23H7k2fy1QH9JQxKgiR4LlRa9glS3SdyMg+taBcuXAgHeUHLIERbWxt3Kj2zAGH4lJpvqPOQcq3CwvT2+vrrr+dOTswcihgCtjmYEHikF8Q/NDTEHRgaJoOikGiNRyEmpgXKBo6gcaqlTO6aQsnRxoo8+ylMqTeF1kBNOVZU+otwrC4BAAcx/aYDNPzIW9hTQmJFJWlU8Y4YuvIYR0veGCz4yFAF0oUjU2oSsynUGqdaRqTeFHHTWBkU69QpQ9wjkhZGfHzbFaGSLAEIMgkR6YWgR3RQYnVWA2hFDEUyjBjq0Bo++AjAkRdoCJoUifiyoNamUABxYJQ8hueffz7Po9YfTpWah5wBWEUZbvhHjhy5//770YXDs4MFfAkYiRzW4wl9nE543R0ggvpNLAzMtqr8Cyeench2LF+88uKy31oopAaP2KWRtqEhr384MTCaHS2kK5z0PN/J2ok2t7Xdbu+qZmcNd8/vO3dLYu7s4WxP0k9nU6mubHaWl+m0WroK2a7hZNeIPWPYbxm17ESipXjUvue7jz3/xJFEkL5w09wrLupJJsp+rRJeGYuWW0qm/Izrl2w/Z3sVNxiZZx3dlDpy+azDm1PPrvNeXFLe0X7kyWzvs7kd94/ufNA99kK6f9dMf7R99NCuO79p7brT3f9EcOD5dLG/zc7NSJVaawO/dtOK8xa01Y4m7/3XXYeeOjbDyc7tai0na4dSHQc7F+5Od/VlO/1ktlCqlAMrfEGumOuy+5d37zh/Ta4zmfMsnsZy+P7l6LRMxqq+xULI7C5Ua1XH8rn5umXfY0uemU2vTDjzw9f23Kplhz8UrGxbdo1LfvjR3yARvmM6TL7BKwFrB0seyw1r0+WXX75gwQLWHZgMjZYblirRCB89evS+++5jqYLP8sdqxcbGXsgKJWtTAmZZ8vRFlBgU4OARgwAXlPp6DJrgAwgto6ifddZZ8+fPF5/1EWFCopUmLd+ck1hD8RXZDldJSvUFQCCJbsxpCgmgCEEVWkRT0ArqlVcRsV/1KOpu2FMQE/BJC1VKaQGqdWpSyAgE+5OIOC2qxoSacKHWsfxJwGBx9OQYxKAz3Br9W265Re9yxyD9wg5QF+Ag8PDDDz/00EOKhBILdXMnDBSxpmipMp85UWFZrU0x7uNqhCeCUFevXk2JNSzwWOmgJhcASX25tHQNJgHDTcbqlei4TDmWMw6aA0q10osFNTWFppMMMpo6XkPAnxJ4HChlROPOJISOnJxCqJsAmr5TMru0BhJDDGKTjGY4rUBVukycrN48bgMDAxiBQ/AbN24888wzqeJC+YkxrvpqQkkmQkqCfP7553m+6BEl8dMRaD3+PHScqvV5BJjhIEVzSR3v6urS8wsHfnzcp4kSDiqPPfaYTE1jf2fNmnXNNdewvo1Ev+8ybtNUnD/5yU/0BzKFB5MmRkp0zJkW4CXur0qY+IVuCs1tYqDkhACwoPVtIsg+KyqDhTDQJATQtOIOMWwuWrQIU/CRhyMCfktLy4oVKxBjmPAIExpA0woQZrBwgTW0KMWEFjGObgq0KBHT7AKTyyNZp15KvwogVI0CBNlQf9XBOBLlEMAEyICYI6IRNCnn8YKmwUKXwaIaGwGIMQryK7xsHlCXJMYFHgGWmuXLlzP07InsmwyrbEqAADhq3nXXXYODg6xsjA5NmFIJEH5Zvz+v+NlgvH4QhL/KE8INwu9pshhHKzFazaxaf3lHz+qa310utI4OeSNDXm4kNTqcGhlKDuWsXNEvlRlLO+152UyQbR9NpPZuWj288YyikxlI9bQGbZ1Ba5eVaXXbZ9gdcypt8wdbFvR5PUU75SVTLV5bqbd62z88cPiFoZlux5vO23LRpkUZq8+t5pmhrh3+Rq5v1wK76tt+wnaSVa88kEv7QXFoqDxY9HN+ii3Dd2d2z2xt6az5qZ4ZSxbOW54Kqt7IrsPP/jg7vHtestyVrFmlPr808K4bzrjorLWVI6P7nx565EfPZwv2jGTKdp2BWmJ/ctYub9ZAqivvZp1E1gm8QqmaTDmeP5ix9p2/rrRkxmG7fNiqlZ3wyeJB5rbrWoFTjX5puFwLytXA8iwnxUnErQRdySwb1RLf6oLLmkk+o+ke9ij6+wL/wq+Afn1OhjcKWN1YUNhgWG44N9xwww0QcMJVM1ryRGvHguYEv3v3bgZCWpSvbA1iOWNR4+xyzz33QGBHpihZBxFghSUSxM477zwd7AigPm+ivxyzRCLDAgqBPOup4qSKEQXPAvrII49gBJtw0FK0kbe6OwBnEihFCMfyoN72OoNii0OFo+SIr5zAoUeh9HFIcnLIArqMBSX2KTUidYnjZwjEyLP+ZhHGEQnIteimoAktRhaa06fodevWsUeii1kEMEgrwVMFCuPb3/52b28vfMTG9etEILMKDxw6dGjHjh1xtREcYTmu4R1a859JCC3O3OhnV2ACqnQBU9DqODJ79+7FBZFTNZgE5E1JE61j2STji7BGLS7jUWgKCaCFzXBBiY71mtJTAsuO7AAIODJSd3OKEfvleWF2ac0UoujCPopQVOKjSJUu8yxrac1kMkjCP/vss9/xjncgRlWc1wnoJiVhQxyIQH/pgoKkC4CwYdIjurN48eI4/lgXDjJsGaxOcUJoRVcpQgwL+/btO3z4MMJSnBZgf+3atUuWLOG4j1OWDgYLv7gASjiT/LbbbtMPE1AFKKpUbNMYj+zjF2CWTLLqEhWumwIBJDXBqKqs22oGjCurBw8e5MAgYfWUUk0QOJ09e/aaNWto1QCByEBdeNmyZayoDIryRhjoArWCPXv2sKJKKw5JVQwigKSYTYEp+VWGITASx9CI2NokMqcUcR+JhBiAUkEZQ/mhR5QIoBJrTQTERPD4kGQI6QIRasWO7Ov3HdUaO4rFGiFhJNGFQJ71tr29/corr2RweWBjp7jQoEAgyeR57LHHZF8CMX0642WG87VAFFL0OvDxL2qyarZjJTu9tgXzlpxfs2c77ozhYatQTI4Mu/kBd6TfGRj0Bofc4pDrj7hBObD9aiJRmdUxtKDtqQvW9bd3HkvNcotdLYWOrqCt3W3rcNt6qp0LB7rX9LYvK7nhayNewreKtdyL5Yf/cWv/84kFyUVvPXf5+WsSbjDkpWzLLRetXN4tlzwrqFh+pXW4vGhvfvlzg0ueHV6xdWjFocoZh0qLh9ylfbXZQ6mliaXXVmdf5M08q3XGonSyWhvafXT7Q9WBPdXSYCqTv/7aji2bZxfKLaMjs/7lq7eVD+Tb/crSeT1OpmswOWt/cuGR5IKq12WV3UrO7sz2MIfLpdG29tyCOSPnnRF0J3Z4Vr/tlm3Pit59RbZcv8riy2PhBTWPg254mkzYQSITuEta2zcH9txyNeO4SaTIKFM/TGuImmPp66+itIffBW3wSqClROsaY8IB6IILLtDJXkztfAAxqlwp2aRFIwBCK68ILHz9/f2sbhBaQ2HG8YQTpFLp6uri0BCJh/LIqEQMgu1z8+bNnGYgqBIk0coO6siABx54gDVdFmIXMVh5xZwEesUbgxiXFs9dva0ZJAPq9eOdOqWQC5Kgv8rHPVUJ4GhfoRe54z/cf+KQEdRJJqMDjTUIzGoO0CSakqc4PlJTFT8yMyEQIHI2RbqgKaerxaWXXjpnzhzGVxYUg2wSAGKcVh988EGa0GImRMamBgyqL9DcfgcGBjCupkasX7+eOYmAegpHE1J/YZk/f353d7cmYfwnAEniBYK5tHPnTpkymASMLIOiKUQ5zMY5KRBm/sTycTkRWFsYEbwwVxkXCNQZpqkCv0xOPXTMAewwH7AsL6ca6iPuBGjigVBsYsIRECY8xYyk1gpuF9y7eNZIyHnnnXfLLbd0dnYiKYQ+Xh9gjIiHyOnR888/z8ahUaMkcjpFa7x0bNiwQQ9p1ImwF6IRhp47d25bWxujhilUJBOlKnxCcTEyMvLiiy8iCSf0/UqB2ToVxY/fc845p7W1lSCpEpIgWrOIrnGjIwbxCQACO5R1Q9MEOs50hZALngLWq8kfAVRINVqKh5KYZa0RtGostm3bxooqDv2CCa2LdCRoLVq0iEmIQWiYiEGohMmKSsbYdDTKElOc4YBFb8FgsLAcp0vqgGpseSLQquMBhNIOjWLU2ASyDOr1COOqpwJyQXhkIw4PJpwwmjEzhDyQEzjQSAI1UcaKk4BsyGY8SyPz4dhBxxzurgjLJlVolRNBYQBoRpm5hEFUzjjjDLZ4BhfIuCYGJRy0mG933nknBPJgrB3UJ3f6c4yXOU69RvhZVNyBgW9bVS9ZstJzl2zunLlmKMci3VaqOIW8nx+p5oes0aHU6EBLYSBZGHSKw345F95ms26lwzu6csHIpWe7CeeFIJu3ZrQF3Z2Vto5SW2e+c85Iz8rczLVDXYv6vNZqMoHfyoj14uP7H7zticKx0uy0d+Nlm9av6q6UDxSKR5JZ13cSNSuTSMzMFVqf3VXbdST9/J7y9l2jB48US2XvoXse8nPl3v1H8kO1sj1r2J+Vt7qKfpYLasIujw7srOR3ZqyjKxcm33zl+RnPHR2u/PX/+OZoX6HdTXVm0jXbPeb0HEotOuDNOhS0FH3uIV4mlRgYPJJO1dozOa/wyPtvWDC3pTdRPZLywq99rgRWLcyPhz8en6DmhC9O11wu6Uzoao1oZ6Raz+Bf1eqo+J4V/pYST4Ub2F74Q1P1RGOCOzCPtNL++pwSr3do0WFDYr3TWfDtb397R0cHexvLDRwtN/FCw8r19NNPP/744zo6IMNuRKnWEwfuuCM98cQTekuYllEAQRUCp7iYMWPG9u3bn3322aeeegqnQPSjjz76zDPPPPnkk5yECBJ5DOoAymFOC6V20wMHDnDlwJS8jOsLpz04qjYFwjpsxVrKmOhGxGLICKq+CsA1YxHvTOKAOAYIBc81jBKIfyJAGFMkVj/PK7OygE0JUJJhwPmSQQnVxkACE4FWho+xQ133WH3NxrJly84880xNMGTwizuqssagM4gPP/wwZyxtmaGtqQAtSgxCcG7YtWsXNFBrI+jac88998gjjzD3ABOSqfjYY48xG5mWBw8eZFYzCgSGEYKkO+EYROmChslxDUd1cwYTgIyRLtGFQkF/hNJMmwjMfE3vOO0Q9bYGMG0AAowI0wbd9evXc3E6a4pARV6YP3jHL5jE73QBL5RxTuRUzJgPIAR1VtOSajztya2O1FdeeeUHP/hB/aQTAggDWXv9QM84DynbE31RnHST3tEXQBUZwMPIU8n+IvCcioB/+PBhNjh9FhcVDKJFBrAj+4BNJ/6z6SsAgY0lKHHE4nb55ZfrN9hxoRVSY4R3lcPDw4SqzZdg4EDIggA9LSB72Of6cfbZZzPzIcCqVavq07oZ1q1bt3bt2nPPPXfLli2okzTWurq5BhAq9skhyx3C6qAyDEGn6CNMllMePWS0nAJGDUCQB8r9+/cjw3hpApNDjKBLqeTAZLBYHxCAg2s4ShREd3c3klFEzUEre4eyTfWVZRhHderUY9asWXUqgroMiBzQHdDb20tJjyiJTTLQk/ROSQPxnxrVqZgfVymz2ax26rgVwI+DaQQZlhhRyYjiobzpppuYSMo/TRiRjB5PZDjCPfjgg+yqkYH6yFKOq55WcD/3uc/VydcLHG690btzA4cRsQOeeN+xKtVKIullEynX9g8e2uol2IGKNhdA1rWa41fTtVIqKDrhF0hzG6xYtXL4iihjW3O89u7Og8d6+2rd+UR3LZkuJbxSJltJt1RTbVY6U0s5Vbua8fOeX6gk7JYZiTXr5x04tG3+ooWZlkzbTK93cF+p6mRaemy/1ba6A2fWsVxHf3VhJehMWKUZWTtZGVrYYRf2Pb15cU+bX7RKlWy2u1qxqpVyIqgU+w8l3aKdHk7YgxeusX7x3Ve02G3lEe/o3iNpO3l4W395qHLGwgWV9Mxd6eU7Ukt6M3Mrrd218Kspq8XqaFunWy4c7XC2fuyGYMviPZnqDi8Y4TIbfuVz2apV7Vo5Wco51ZJbLTp2OVMp1PygnEylEtme9plndc28wkmtKFnJGjPcS/hsc4HrWFyAbfIc2D7/wu/b5jEIXDv6SHH9rw6vKXggeaT1bNdZrxEIgHWBkzrLh4IZG5Jo9hU2tp6eHjYq1iD9cberq4tLDhsPVRYdLXNAnaJKeeTIEXZB9i1dGNQqs9AyDrhLi2gEYjj93ve+d/ToUS1zshDboSQAbkEPPfTQfffdp5J18IEIP/3pT6HB1q1bOcOxHKPCqYKS1VNBgjDu6HrPzq3LvFxIAL/PR1/MC3MSkB8OB+o+VZkV3RSxX4HqJMKCVCjpMt3UHwUmAhvDJZdcooPUWBAhqeB6Njg4GGcAfkwD9WLhwoVcLCFoVXmCYMh+/OMf94/5+U0RuJBlEZs2beK0NJbJoJDtXC7H2Okyo/7GFsRZsWKFFGFyQiUPzEDAxZJOSRibSGq/lBZRcdBZtGjRrbfeSlViDQg43jGOEf0zv1iL49y1a+cdd9xBeFFT82MThy26wGyk5OLNDLz//vspoe+66y5K/VSYwlOoMSGaIaabTCroiXD4cPgTl5zz6vUQP4sZO5RY4PA6yRn0VIMY6tRx6LepmISqqtfHxerjwvJyzjnnMLhxj5pCigDi2LFjJJlFSQlsChKOWRILgRjQgRgLu3fv5qHQ4iCDlBp3jubQrB7ocv276qqrzj///AumAmYUfWFiYwfXQLOXqgI7SWBHa2DDU8N/maI/K/WPDIkz9l/Er5+DSQt916JNtDw4c+bMYaHmAsx2gABi8GmNvIwH6+22bdvqlZfieGDhh+RZb/ESc04eigpiz549PGjxB+nlhVaqLBRUmX48g2wQek5BtFGETyjl7bffzs2KGcVjiLCSABQptwY4GKR1zZo1M2bMCLnjEYoizxb59NNP85CO62ZcZRkc+05sbXMLFiwgNjaj+A6scYFGANC1JUuW8JgQqq6ODFlkoG5Z5UUXXaQviIpafgY4dCGfz/PIaM7UG14KZGbPnv2hD33o+uuvZxpfeOGFF198saZ0U1x66aXnnXceBFsPc761tbWx4+NAK4N12223MSK400jRQZqUc7pG0969e++++24OKmx8jBGjpqVV5T333MNhQynSkEFQAo0dJZGwtpMNaFwgrMCoslUxRjidKFQZPL4i1bMnZlPIRUwD0RPZF8a10q9Dh/SLkk20FANrO9t0pEhBGTqCf/jwYQ4tsRiEUhHJhEzlimGCr/yID0Q3RSzG04F9Jp6qsQvMyhElM4fpl06noZGRugiyra90gR4HhLk5c25kbmuMpMUWRslhUhyeC119KSUAmAPr169nCyA8TMGXTZrGEqxjMefnGxNO0NcM3MfCK1j4kVQGhwqXs8BybKdGUfC9ngVrF60+d7Saqlks0+FFMKg4lVyqNJwZHXbyg25uOJUfSReGErk+p+9oJXestyu39cYznCXpg+nCXs/mMpjy2tJ2e6bQkh3pnDU474yhBeuPcGWd2Wm1Fd9803kLl7a6VunFp7cW+3NLZ3Rdee6ZS+Z6+eGDfq21VJ6974g3nGsvF5LlXG12Z8/HP/juG6689IbLzv+LP/r991x31c3XXPvbv/KxnnSmPDrqWan+vlzge5XCaMoZ3niG95F3Xz4z6/pDpb5dh/z8sWuv3HjF9WfMWdU+mMzsD9oPZ+Zz+x0IvHy17FtBjWt9xiuM7puT3XfB2vyGJb1e+bmkNeomkzUeK8euBVyAnVqZG0tQrXDtd6N/4Xc/J5KtmdaV3TPPzbStLZRbwveQO9HOYbk+ReCS0jDbXIa5Sdu+ZYfrafQ9WCHb4BWA1YSFkt1FKw4Eqyf7tBYjrXFaVrRsATY2diy9zYy1EnWZOnGgok8HoY4RvMAUzXDjCAFWWAKQsPxCyB3HBWQQZqfn3MMVCD7yyMQnXQlwumVRjq9P8CnVRH/b2trEmQhsrtyQKZFHktgg6m0TQAKU8iKo6VSDtLCRh50/3ikRlGSYMIifU9GhQ4dgjo0q0ghRrzeAJuRJMlsRJWAUwo4dB/bFoeRupr6jpZGFlpHIWBOEviNh1AkS++RcW+Pq1as5oGCQ8aKUawi0JIwk967h4WGO8rJ24tCA4hez+/btIzNwcFpvbgAecUeekZekukk8zEMFiQxMtYqWooaAWyKPj6wZTARlUqnTl6CQcA16UzAi7e3tlKqiqIk3EbDG6OACsOKxaGgu4WJKYNA5xGMEdWxq8Znc9bQAd5p7ihkCwMc1oAk6ZgoKDA79RX3RokWcYt/1rnf94i/+Igs+2YNPF9SRcbqvOdQvAtu+fTtLEDRxwo+DZCBIBc8mh2xKaPFJDqXEYHZ2do6MjKCrqQKftMCXcQAfJtcM7rfSnRKU+UZgSpNk5cqVl19+ucLDncZO3hGA4HLOBQlJdi44iDUdzZMHzxSdxTiuFQ/2iacpSCmtEtbtl/AmiQcVWlno6E4cP0x6JEJirPBU6TWcOAzkqUJT0oQjPZ7s7wgzSyWPJNZowsWBAwcgpIsMgEas4/hHVak2BV5QZ0/EIFqUsvyyiL3ExClF7IJDF90RCFVE3ApBGjmx5F76O70qJ+majJANdFHUbFQTfCBH8qiVFoIMSyCORCqN0JBhXyqAcUGRKvPwggsuWLFihUacKUEAeGegZROCs+ITTzwBE8ROZUcyok8fnPINZqqov/oYuFbgRZ9PrTO51DGZql7Sau1eu+VNyY5lNSfrW55le6VqzbIT3DOLo1ZuxB4dSQwNJAYHUiNDrYNDLYX+INPfuyi/58Y5ucXDT6X69qeLhWC4NygPW63WaFtmqGtRfvGm0SWb92WSv/w779qwxfNSh9tay7n+o/uf3Vk55KyZteKaC5auXJLJVVr29XUfHZ07OJJNFsrZ0uixg0e/8Y3v33fPE/fc9/Rnf/v/+cEdD3/3X+/5xv/3/ZHeg8lq3ipWWlIt6YSVskcuWtv24bdc1pmZkx9KHHhhe7V/T6p8yLX2XX792nVXn7WnvXt/19KDye5+bhOtLE+VFLtv1feCRLszcmbP1reel2tPH06mK9xe/ZrlJrxa2bWqXq3olIoWfecCXPPdYqEGkc60JdIz23s2Zzs3FqodNScdhK+nR2ti9AhFk55bL0+mF92BeZ7jfwYvAy0ZY9cL0fHipfUIYu7cuZyNWOO0YDF/YUpFwhD33HMPl0/2JC1kam0EwqgggxFMAarwKZ9//vmhoSFWNNTlCBox/SFfOy6E3EHHprRQUgUIa7mUETgQOtwA+KyemOLYRBNaGMQFRmilnDVrFhxomuRCFuDAh0CGDRJgHF9qQoZSkEpMx4FBPPLII3/8x3/83e9+d8eOHShKN+7RKwO62FEZE5R0mTywecybN48OQhOtCLpAMMRPNiiR4bhAjxCATysWIDAemayDOGHGAgAvTz31FIMOIeNKEVXlGWH4ZFsf2479QqhEOOrEZEASsxpQ1DVYV1999eLFi2mFSasImcU7YmSY6dT4qvjLQvHLy3333afRERPIvrqJsLpDH5VVmuBQ0kQpGSBrsYriFIEiI/Xkk0+OlZGY+jURsEAZhydFMacEBYy6IoEDrS6cUtBZXEOopzgdyyEAqnEYtMYzij7u2rWrt7cXjhQVP2JUmWz0AjGGXq/X0UpuNQ8n6RdNasU+djAOrUheAYhHdjCi2E418KJJSPfxSwxcaJdG4OkDEMsiiEPr8uXLzzzzzCuuuOKjH/3oZz/72U996lPvfe97WedZA7FG37EDoGUQ1J2dALT+SJdUQKBOWW8+YWgIFAB2RKuJKsP005/+FKbEYNIqGu+UjDvTRuq0KoA4GEpO21yoUNEDiCQEfLRYGGNdwIEbXSRxigylZqzs0NQUtAr1+nGII8XrrrtOb80FikFdwDtVBB544AGujjNnzmSx1fQmAMRCQ9MEmcWpeoRfvFOdCLF3hDUuKIoDDVMRAuUK+4g9+OCDmEUGDlVakaSUUxRpFUHJ2CGpKoRSAY2imhg7qhw5cCE7ENLVYGmA5EU0Mx8ZCNkE8k4rfKrwWSieffZZ8ZUW8WOVGHAQg5AMo/PVCIwX+6nkMYtMpB0GhiMRQBYAxFQRq69cuZKACUCRAGj4EgCkmmeBhMgRrcRAqxZ8KdKkLsgIrRpTzmOcDdSFuBXoEUAAU0jOmTOHhwUL0PKrbEu4KRBDHYNyBKFI1MrjcP755+swqWUNGVTkTqP/ox/9aGRkpKWlBS2apIsRWY7MnEaoJ+71hGj4GbXwFWDH15WNqcMgWoma5ZWd1kpq9qXXvi+Rnlssp7jvpdKt4V+ea9VEsqVWSeZy7uioNzrkhi8IDyfKQ07lWD7Ve2x5sO+yufnskacqe59MDB5IlYYrvYeqg0ddP+/XBmevyv7uH39ywfJKqfJM94wRz+3PJipBqXRg+75yX25+S/bKc8/syVbSXoH4RnOVRx66/947fnTswK6H7rl9x3NPb3/q6YcfePTxR5/csX3nbT/8wdMP3XfXv37n4P5dHW32gjm1y85Z8K6rLlrU2h6MBLue3WUVRtN+vi1RsspHS5W9l9+4edNVm0ZTlaLH5dUtVcoJzy0U85lE1c5tX9B64IYL7AXtO7Jeb6U8yL01sB2f0HLVci7wywm7mvarqYpvjxRKNSfpZrvLVkdrz+oZ8zdXEnMqToqkhd8KHX3tc4TwP2GWg/ClYM2B6OeXSXZdwmC6sGHDhtWrV7PKsPCx/LHKsBJR1cIEjhw5wnWI+Yvw5Gsf0CqGlqxhh82DPR4OrSxzcDACEGOfwyyrIUwUY79NoW0bIyjKONX4TZjYocqGsW3bNphaprEmy6gsXLgQFakjKXcyiKSIw4cP79u3j1CxoF7AVAmiqOvdh8npKpfLYZP4b7vtNm5lLNy/93u/9/nPf/7v//7v2WgHBwfjmGPFkwem6BTbEscmvLe2trJb6DUE+SI2AE0vDkYgDFTINvz4VIEk2yQleUAXASyjRRX6nnvuoYk0ooUvVEgITZjCAurQBMAlHLFpAWYJGF8f/OAHNb6EpwTiC48EgBhD/JOf/IRJJa0TB51SWpjPXLQgtPsyc3AHjQzulF5AU1MggB1KQBVJQiVC1KkqMxB0h1C3b9/OUQP7iNEkLyiGAU0Avd5CJNiJAgkBM/Q9FaCFHZKGLpHAUZCnGvQO15pRcaKgGU31S12DVpDQBAkBn3RRQqNCrsgbMiKy2SySoD2CLNNEiUzddzNgrU5FZ1bso6uHZUpAEXcMq3QxS4n3uulTCVJH5Awi9Pz58z/ykY988Ytf/A8T4Pd///d/53d+59Of/vQtt9xy5ZVXrl27lnsvq4RMnTy0uhIS3ReHJDAuYY6mAtKIrkYEaxgJj0jRxACHDh1i4ZJ9zQckoaVLFUw+iLEw6nrGoVEheDJJQugIVVq5QgwPD8NHDI6E4QPiiUKYAtAifizQqRkzZlx99dVYFodW7AMigaZkdf3Od74zMDDAcR9fyPAsIEDvImPTAMyqI8TA7IUmHvhhaqYCLFCiTnjQREiojB0E++aOHTs6OjqoAhYcOkIa8RjPE5zGRpoiHNEICGu5E40i1qAxBfTHdPJGJPARk03Wh6VLl6qnVHGtPqIYx4zM97//fUWFBbIR+ovWc4QpRQCY6iP7Ebr6bMV9993HHZiH64/+6I9++MMfYoE+MosIIw4SXZzKSGxtStDoULLKLVq0CGvqplob8d3vfpfu4ItuSkxVLKgXMGlSNyFIAvTeCEjSO4aMjiAGOEu0tbVp7BhfApBZQR5fGTQK9GXLli0rVqyIoyVCQsVdnEAOTg899BBR0RSphpAwYqqePnjdXYDtQPe0Kjc930paQfg9LnbgO5Yb1Dw/SNScbMnqaJu57szNN2TblnheeziDk1bNDSo1VNN+2Q3KXq2YKI0E1cFKaaDWe9QZOJpvHd2zLnNgS9eRzr7H3EMvBHt2dBw+NvvogY59D6xv3f6hNyU7E/fmBh+YM7fS1TnY1V3JtJYDO99/7MD+bbutXrerWL3p4tb1i/a0eHtT2VL33O7c0NGnfvqvh565c+djt9/3g39yhkefvPf+x+/9Se/+7UMHDszt6Z45J53OHttyZu1Db1+/pGN2bn95/zMvFI8d4cLqVEo93R22X7AqR47svufCDd4737R4Vmc+5ebpQ7kUfm1Syupd2r79bReW1i49lk3uSVtDWZcnjRNGzfLDH2WyK8laKVXKJXK58Aux3JaW0Zo1Usu0zNwwb8UVdtvivkIQvt/ZqZI3y0+RSSdMbDVwatyij9+K+Rd9pDj85m12kfAhMZguzJkz56qrrmI9YnFhlWENEq1VCQ77zdatW5nDCNMkraagVepayNBFq6+vL35dFA6glRIxppA2UU4kEGxIrLy0NoVOwFqsEaYkQpZUHGmtxyACnKH1YzlyB6EmLsDs0BBYgEMTWgoVLQjkaeIwpIOm1mX1glYBOgZ3sM7OToTp3c6dO4mHvZCdm6Pbv/3bv33pS1/6gz/4g69//et33XXXCy+8wGaJqWkBjrTDzZ07d/bs2aOjo+xYRB7m93iGIZQZDnZPP/00HGiSxjGLIGmlqpJuKj+ikaQLzzzzzIvR923ShFZ82ohyUN9KqZ599tkMCorTAjLJBIBYuXKlPtekV0UISSOlGUi/mI0cuSKlKUADih1GhHRhTemSUwHjOiPSx4mAGHYIDDFsEjYETOWTJgjGSFWyffvtt0OLjzoE/EmALlERicwSJy40aacE1NFFUeMIiJlSXk4dcEdPcY0vjR1MCGYRATADmVHiAITpKUHCeeqpp5h4tNJfzXBK+JjCCJJkhvm2YMGCrq4u+NiH/7I9QhEL+MKyshqHNyVoBAmV8FDHMqaAvJw64EuOCJ4qJ1Q6Eo9pI5AnTqkgj6SEI2PTAFmWWQjSAohN3k8ccZwMjZ4m7PD0aVbceeedCAD4JBz7tCJPE92HZjJA121NAEyJIGwsY4RJKDti6lnDPg8pjmAiQytN8BVb2OepQCpyja/zzjtvyZIl6qnij1vlkfWZHRaCJuRpUq8jY9MAzNIpDEIAOksp11OC8gYgMCuCkoBZUTFLMtWEMEytNgjQHYlF4YStTUGTeo08JUHCxAiEVgOBTYHLJ5sUNHzMIkDJrGA/Qhc67p3cwaFEJZfLQXCPpZSuWgW0QL0SLVy00i/W8H379nErU0gYYci+9a1vfepTn/qP//E/0ncWLg4AasWj1AkP+hVAipji7r1582ZVMRg1NgFb/MMPP0zHCYASRXpB2EoFQ48MTZQaHRYQqsSMZQhAZtSEIrS2XfgssxwOaVJaEDgZYBCPWONif+ONNyq2yH/9DxbyQslDyhZPSV/gANRFKBunFU75BvMKEf0MUvRGaIYl+oR7jZJLWqJccwK3tXfEX7jmohXrLm3pXlQJ0mXfDVwvcNxEKptMpLnReU7araWcshdU0uVyqlwKaqN9beWD58yprmnp8448Zx98Oth9z4zh+28+O//RqxKLMk+12Vt7uvPl0pGkV1q+tLtSzdcq1YSdOLj94HP3bC3tGVyerb3t/FkXriku7Ny/dEnLmedvWrZi5dJV6xatOWPFxi3rz7ti1qK1S8/cuHjVykVL52w6a87czkPXntdxw/nLeuzSwL4DO556rjzU254KqpXR1jYu6n41Xy4PD3uV4UPb75vf0nvzBfM3zCzOcftnJgZbg31diR2XbRq58Kxcwtrt2COc+xyfB8mrlO1iwS8XrGrRrhZdv8Zak8kVa0eH8uVU19INly9YfWUttWiwnPIybbVohJ3AC/+R18DnAhzm9iUgwTTSNI5vcLJgAdqwYQObB0uPVigILT1UKeGwt8FBkqa6WgPiJYyVV3ZQgd61a5d+HQGmzEJTss7SigqSLLisdxwu5b0p2HhYndkVoFHUAQibiorFVJbxhUc5ogQ0Uba2ti5fvhxmHGcYdBQJJQLEAP/JJ5/kDowKkRCSWnGBAIpyByAIBgEi+cEPfgCtT+TGPYLmknb33Xd/5Stf+drXvvZ89G0W0wKMkygC4ErPDZyE6BhHhAQGARQhPUL4pz/96aOPPiommx8RcouAL3kIxKDhy/6xY8foEfIwqXKwoJskBAGYVPFOH+nyBRdcoKvLtADjcoHfyy67jK7hiypN9AWPiocS13QkUpoaMMI55sEHHyRpVOWLJMCPaXqkcYfZFDRJDHnNEyUTvnIY5xM+qWYOYFBjFEURdgE7ohtBZ1GUFyShMYgjeT9xoIsiBqH1xyOqhCEvpw64I2aIuL/qCF2A0EF5bCuZZKAZl+9///vQtBInBMKYQgxdZUNJWLNmDRNAujFia41QMBjBArnFCOqvIJ/YQR1ThAegGWJsRk5OIfBF8ALdBMQvoikUbV05yoyY9fpJQ5OTvpMBCMYLQMvviUNRYY2xwAIGAdMDFzzd999/v0YZschtOItIBfISZs5wp4WA0xQaI5ImQq/UySatOMKCho8T+R133IFT+MhTEhiEjEfOpwZiRhHjhNrR0XHxxRfjF07MlH2i0jzEEUwlBAGqEHVbJw28YBxH8qXyFYwXKjyVxEbkVIlW+eEC9tBDDzEWujhhX3ypRKp1YarkPEpDE8SBkQFpETxaVGmSBVyzlN15552KRI8GTQBi48aN7PIoioO6aEqESQK6TIMf/ehH+/fvh8magwXE0AVhssbQhEQr6r29vdxy4SgkNnp1hHL37t3f/OY3v/zlL//DP/xDqHx8utKk6isAuhhRujiV6VxRb2sGzkUkZCj6yQaiIldkjA1OEUIrGIxAYJYkEDZ3Zk14+CSTrsV5Rhga9Z6entmzZ8MRU3ZeMXCt2NgNV69efemll0KQYWUV4xqLWEwZGOf6JGN4I2LaFoLpQzRgdi2ww9+ndQLHjn6kh7FhLAHPTyLppVs6R8oti9ZcNmPRxtXrL25tmc09MFep9Y8Oe17Stb1qKfArnl9J+9VkLeAqbecrQalQnOX1X7O2fdNcrz3/3HVnjf7uL81+58W7V7bcNtvZ2mH1plI1L50oFauFvN+R7S6N1HIDFa+Uye8rHHnqQP+zh2aXh286u3j1uoPd6X1zF8zqXnnegvNu6jjr2tTaS9o2XdW6/tLO9ZfN23ThjNU9cxcM3bi577xZexYE7uCO4aM7X8wkOND3u4lSkCg5CTebaM/3+dVicqR31B8cqO55onXPD969YvgTl3WtTGxbknjiui2F66/0beuRIBjwEik32VGupKyghY2mWk761VS54uaLlXyhVKrWfLdlxvw1HfPOTPSszc7ZaLcsLtZcJxH+gUoI/44Q3n7rRwp9/3OY57ASfhJYfIPpBTOWxe6d73wni522YSYwJWuQSgTY3iBedvWRIiUqse7TTz+NonTVJGHWaMziUfercA+MlmNkmkLrI8s9MkjqTK9VnrUSs1QRYzV/7rnnkJEXOAhLctOmTTiCQBgtyUMjQJUjETSm/tf/+l9cg7GAR/iKCoISAZXYQZIm9n4ut+z9qGMNMQCBAGLyhSTbmOI5eShazHJuo0fQ2sDg1yWiXtM7mogWgk2aDRK+ck60CBAbrRLQcZBWmv7t3/6NBKKLPL1gdEg18mQDSYAvqqtWrdIbtCKH0wDFj0EczZ07l9s1HBzBpIOUSiknGPhEG+pMBajTqRdeeGF0dFT9xRf21VNttzARA8RAU1MgRhgIAGgSwhyGJqo4P1igSiuRE/D27ds1RWOPk+RN6QXIQAOYCm+qkC6mUMcasTH6kZNTCNzhGnfKgAjyowDgKMkkDdBEkEzOP//zP+dUGovBhNDElrCauE6sXLkyTo4k644nBl5kVsAalsMUN0OYuGZAhRI7GERMZokq8nAKwdgRsG5QeFckTOB6czMgE/elzpo+EAxhEIwmOfnX5MfXVKHhwAI2mRVMTvXxxRdf5CHVk04v6DsCEtODoDBIAq5lpBGaPEhCEypGEEaFKkwsU2oZ4SaAL5zKmmKTooipgpgp6Qj2ccQ1Zu3atRoyIqGVJiAxDZNyqNiQETEt0OqNC2wSgzIc9nCKICoGCGuqajgwxfZH9tgmyLB6RJMIWnEKlAcIxMRpBEbQwgupwDJ0mKPodUKqWIPAMmIIP/XUUxhkMoQ9jCY8mDdv3ubNm2lFnlaNPsAIpeQR27lz56233trX18emjE0gR4LkEdZUIWDOA8eOHYsshVOCLRIVzS5JEjBbJ1V5xEVcyuCUgBF0KcnAwoULmTk4rbc1A3f+Z5999rbbbiNgogKERIk6wA7JJwzlijHau3fvV7/6VZ4v+IjhCya6dEpdpjtIIr9x48YZM2YgECNy+AqBO4wTG3aI561vfev8+fNFyzIEAvhFRkkQE0KABpGx0wgvv729ynCiFyf1oi+3NcequfocsGtV/arrRL+IVC0Grld22uzWBSs23XBwKDlj3orV6zZ09XRl27LD+Xwt8Hw3ZaVa7ESrFSQDJqqdqlkpjCSrfXPSvW8+v/OrX3rP7/3a2St7ts+0n+m09ri5o4lKdbh3dLi/kh928gNWS6rLsZityVxfvjhc3fv8vkfueNQayCUG9l+2puV9V89d0LGvvXU4548M1axyqmOI0FoSNW/IS+yf13n4fdcsOn9ZdrY9euiFrfu37fBLw0FtJOUF+cJoawun4dTAQIH1Mz9qFYYqXtUa3vdidc/jo8/+sPzCD37xhmX/94cvuu7sOd7o0YzvtGbmFAsthWHPDto4aQ8P28MjidxooljyuWQ4ST+VTq9YdbaXWdQx76yZSzYXna7hkpNKtlaLvuN7Nv/ChFZtK3yPePi92WF2YfHkx6/6MhNed5Ph5wOsO1xmLrzwQhZBLZSA1ZMq6068/mrxEt0I1iZJsngB2RkcHNy2bRtNWr/gR7Lh9sBVVsbZh+BDa+Fj/W0KmhCOP6ACDUeX5zhC8dnh9Aqh3MHENesve8nixYtZ9LVz444+Ig+tKnzChvPlL3/5wQcflCIcEZiiVKhsFRBsPP/n//wfju9w2EUQIBhCxQJaGJciCz2gdVqAcbxgFoJbYmdnp0JSiVOaEFAVGTrFKHzpS1/as2ePck6EUqeJEprkwDxy5Mg999yjNx8iBiSGKYnJOyW5uuSSS1CBiIKaBhA5BjUiTInLL7+csZY7AoAPoMkzZyA4kdIUQHcY+q1bt1KqXxB0HD5+1RcSwshCkAExG0Er6mgRD2HoDzFhso7/rURDT5O8UD700ENS1MRjdCDqYTWDtBDDpmhZmxJwhy7W5Jee8rBM7ndaQE8JmwxQ4i4cNt/HNSVNdIQMw2ccCYlc8bR+8YtfpCRmncMwgpgIBNQd+sJ4XXPNNfriccngInQZDa6IRsQWZFOZxDtEU0i4EaQRIEAkBCBJjNfdnDKQNEo80n3cKQxmnVoboSAFaIIkOdMYp3JIPNgEyjyPZJSkKUARQmAq7p1CfeKJJ+RCHpktSgJQ77iJ6ZUxaOJpClQABFqUTC0MqooWpeyrxCx3Kq0MxMAQIwkzjuHEgTqAwJSqXV1d1157LbOdjsg1TA0N9iE0o+RanQoNTRMYmjCgyCMlHEpc4GhKIIEMDV2AANjR4qk/cFNFhl5AQ1Dil/yLJpkQuj9DNwWrvTqOFo6glX9KqvDhyD6cxx57jCrBQKtH2Ie4+OKLuRDChwbIS0W6cHBE2I888sjf//3fc0hgQ2TQEaCJUpLQeCQMmv7n//yfHGDg02U4asWIkgmosrhdccUVNCkGAD+mXwEIFWvCOeecw+1awTcFnWX+sHF///vfhyDDhIoiTZQoEh7dYcWj9eDBg3/5l3+5b98++kKQpIK+cKXHhUYKFYTR6u7uPvfcc+U37GfU05OBgsEOTvHFueXGG2+kKqYIxIiHVk2AcTlEpk6dTrD7+vrq5OsDLiNlOb7t+bbvWmWeA5crsO0ECbdUKbpJHsjAL5c4FLW1zazkc+lawa7se+axv8/3P9/lVf1i2fJbhkZLVS/6hZ9KjvUvqCXTLdmaXXGSdntresHiuW6Lc6hvV9k50pquOPlcKqg5QXgwKlaKduAVRmzupaVatlhI7NkzUhplvns1yxsqlVpmdm+6/Oy2+e1Om7Mv5/7oifJTBzoKzsZSrYv1yfP3z+nceebcgZu2zEgVeksjzsChfbkjz7a4edfm/lmtliut2WRHRyo3Wirmk5WSVxlhd0qUcp7np9rSqUK11l+t2a3Ztq72ZSvmtmXy3TOd0eCI55aTVRbHQtG2Kr5bDX/uqJp0qy3ZVLalzUrO3nmwPTvj/M55lweZeeWaXwscru6Vsu86Ka64tlVybJatMLeBlYp+A4lloBp9/7OlH50K78aWH7zyhWXawKPIw8kiyOOqtea1ApFoZWFd45w9dsmAjpcMLn4f/ehH9f26QtyKLh1hre/v7//a17723HPPaQdCAMtMOUlCj61SoghHRtgn4NAKBwJgAbO33nrrP/zDP8CMhWMjtLI0c4751Kc+tWbNGu0oNJHSKMDxoJUm4vzHf/zHH/7whxhkrWeXhSm/igQ+a/0tt9zCXigmgFBU7BPf+MY3RkdHccdCzFZBKxYkQ4m6OGwJ7Grr16+fOXMmQWqzVxhsnHonLWEgyQ4kdbpM6rAA4MPBPsHcfPPNb3rTm5CRGK1EgpE/+qM/OnDgQNS55sDab//2by9cuBA6VsSIqtC4JoyvfvWrcEgCJa1hPyNEDsOqDgqzZ8++4YYblixZwhWCs4h6BAh7YGCATZFTxX333UeGacI+BL1AXZMBSY0RXtatW/cLv/ALHR0dCkmt8CHgoHvo0KEvf/nLhw8fjsMeGxvEm9/85ptuugkiFsA46cIjVWj47Ojf/va3CZ5WmAAmsTFtsAZN2Qy+jEd0KBN7Yftnoj7//POtrVl2fZrIQ6EQvhqMjMCB413vetckP7OkIdb0JjZ6+s1vfpMjOwOt/DAQlNCqIkPmP/e5z1ESOWJ0h9zSirUnnniMkIaHh2UcuG796ZMpIlyxYsU73vEOTiR1iRNDlLD6Kyq4wxoTiQCwXJc4MaBI9ijr9QgvvPDCX//1X+tnommiL4R63HL4JwxUli9f/r73vY9MJhLhS0NAQ0ZCEODJ5dK7devWxx9/nLGgCXWgUKPk1f8+hYpWJAx+/vOf58HEgmQowXG/1h133MHigDWZQp1SkqhQ4uWss87i4BWftqcETClOooImEuzU204amGU1+LM/+zNmFF4UvPjKJyWjyW3q05/+9Ny5cyeKH0VKtAQxiVbEieNf/uVfvve97zUqauYTDDPzsssuu+qqq/Q3IPk9cRCb+gUxb948nn0sUN2/f/+f//mfs3TQWS1BNLECc1fBETKM7wUXXMBDihatxFO3+FJgVgahd+3a9ZWvfIUSC9zgYHLIVy9ohYnxpUuX/tIv/RKJhYMia4L+rsUMeuCBB3jGeUhRbJpJ9tZLL70Uj2qlxLieYkwxe2HqO4S1dsGXMCWtMCVGFUICaqX8zGc+c8YZZ4imKYaEe3t7/+RP/oQ5Q7Xe8FLQR1aeD33oQ4sWLeIpoAtklRLUJU4M6hEJ13ew45p49u7dS2J3797NsqbVG6bixL5kNm/e/O53v5ttlAlDT5GJ7I2HtCjZidijt2/fDo2KHnZ6BwgARxhhF/vlX/5l+kVU8kIrBF37+te//vDDD6MFJ7YpMQABlAfW1WuuuYa08BTzLCOJCnyWJk4IrE633347pVYk5gPqCJBPugChswd8wvjiF784Lp+K57//9//+6KMPR4zx2camUsROynyOoqWgrB+xME5KmXXMPRZJ9aUR4mOKTl1++eXcWhcsWBCfWOgsJV3gGkVa7r77bhYZ+qvHjSbyGU9Uss3DRQn93ve+99prr6VJFnCBjEqq4O/+7u9+/OMfi9kIJsknPvGJ1atX1+vHnykSy7GBEcQy+Iu/+Au2YwjsAGQ0PegLfqnGfJj0UZEAHTjj6s8xXncX4PDriIPwAsyYOlzbLC7CifB7jx1ukJWgVk0mPb9a44BdriW4vtGWdQf94pO7n/vJ0W2PV0eH/Foi29perJZtv2IXRzKOl060d3R2B17NywS2lR8ePeh6I4lM2U8WHNuyC06Cq2u4mnu5QoG7pVVmcmf6BnOVSmJkyC+V3YN9Q4nsjHS2q3ve7F0Ht604c+YZZ3W1zpt9OFj00E77nseDoWKLX8kvnFk9Z1317AXW/Opwfv/AHbe/yFLSPiOXy++yykNWebSjNdPdkS3kCNIdHknlhmy/EAQl17MyATdsv+om7YpdC6+3NdtNphKO29KR6p6frgXDLeFL4bVa0k63tSRTGd+ucpZLJelSNleZmWm/2G3Z5LQsHyl7JCWo1pJOq11zfMsLHB6AgsX9PyC5bmAlwwtw/ZPA0X7wswtw+Nbo8D+vKXjwePx4RHlcxy18rzKIRMvoK74AK36dYO69995vfetbWvER0DLEsqVlERm5U2s0IetLEuuRTEmGVhThcH8b+yuLsdN4VWWh/IM/+AMZpzUWaARN2KGVwzdXRzLPDsTZhWihaQKcIbDDenr22Wf/+q//OrSSg4DEUOe4sG3btqGhIZxiEwHAikxIkf/6zRxhaBZrNkhujOwZ6hrlkSNH2PhZl1AkRTjFBU3IEycEfLmGs2zZsk9+8pP6TT81IQx9MhdgYmMDY1zwQtOXvvQlvWkZeap0n1LBUKKFJHFCkC4SjkF6RCs9hUlnOT/RI0JCl6NAnA1sIqawKQGusXbLLbeQ4cZRg8Agwq/gAowpbcZUdZwiZgaL4ZZlQqKVcWxvb6cV5gRofgGG+OlPf8r05rCLGao6S6VS4YUKp/QLJgf6D3zgA+oX1UYQg6YZ8VBlR+do+1T0NenqGqUIpQIxLL///e+/5JJLZAFdWYBuvAArZqUFI5qH3P3UhROH5PESh8RJGiZVCZwgkG/UmvwCDEGVibRx48bIe3jzhNBAU9JfdHkGNdPkAlozii5rDkMzRow46WLqfvCDHzz//PNpIp9MABSRjB9/LE90AcY4ptBCmAeZgy++YEbRniiQRx2nBIN3AuNkf+GFF2ranDwItekFmMjxSFUyTP7PfvazevdgpDce6KqJUgRaQPSJY6ILMMAaJYHNmjWLlURPhJpOHBghjUwSzus333yzpgHMe+65h7M1g6hRg4NxZV5JIPM33njjW9/61lhABhuhHAJm2te+9rVnnnmGcWfHjlIavmEHglLZ5s7wsY997KyzzmI6KRIeHZxiZkoXYFQ0YzEOHUfIhGc10/v8teBgTcL0CEVFK4ImVFQ9yQswwBq7GA+XwlOpvp84sE/Y8+bNY3XlykfYmH3kkUdIrN5YhE3iiV1Ii2ReffXV73vf++Leid8IWgmJp2lwcPBv//Zv2dH0jKMoASUfQNAXbHLf08SQZVl44okn/vf//t9Hjx6FoybCRgVCXjCLulYY+ByK5s6d293dTROAQwDsXDt27EAA+9hBXoRk1E1CxR2j+ZGPfIR1CX4YZeRCNDI8zo899kjEHr/a0IovTI27APt+FXeklEeDIHGh6cdpp675UtBHYoMg1fRU31zFFs9CB5/wcER3mCEDAwP60z9ilKjoySIG+oIvmLgjhlWrVnF8gqlpHPkJEfcLTPUCjAr9xSAxRH+HCv+u8dhjj33961+HgwCm5As+YkSlYNCCE9kIm+Tx9LkAu5/73Ofq5OsFXEnD9zxHP8zDf7mwcXELf7onrISvEEfM8H3RNre2qmeXAj+RzHb3LGhv7c4XyqPDg5XRgULfkdzRY8X+0cJQMT+cHxroGx0eGB7oyw8PBMWyX7LKeasymigN2bVcolx0cyN+IReU8m5h2MuNuKNDTiGfKI/YTtmtVJ3kjLltcxddcs07+oeG9+x9sljqL476aS/bkanNnxksnlX2Co8umbHn+gs61naX2gr+0ReC733jgX2P7ulIz7jozR/w22ZWqqXOznRr1uFaXspViqNcfbOFgWpQSSTdlBvOz8AJf9XYdhPMSsuj6tcsv1bJF44d6B06OFroq1UKToUbeqlQDQZrVq5sB0W7w8lsbOu5LNl2bs2dWw4S6IbvG2di+9xy7cCuWY7+iMsaQTLD+R2lNyCBEREV4Tuio3+vD+jJBHogX3M8+uij8e9GxCHF6wUXuU2bNnWO+fXUWEbHF5WIse6zeWjRQUYlVRajsZ2Nm1R9+9vfLhox7KgVU9///vdhqikuAa1S51bAmUM0QGAisCASAGs0K3v8p/SxkDolMtxR2VSQhIOWlni1suFxXaG/oU5klj1AhwMBJhYgaMIL2di1axcnfq7N27dvf/HFF9lOtBshgyQ2I70Q0IJoZN773veuWbMGd4RBVU3QWL7vvvu4c8KcCBjnXMWgQMc2KeETW5znmTNnEhVHRokxBOosThVenDo4nAU5ZyNPd9SpnTt3Hjt2TJsoYgB5zFIVB1pbkcB4cQbCO63YVFQShlCVLY0xoow5sYBotlhOdeJIQJcZDOKR3ZFDIU7ZyB966CHEkCF4xPCrA01orhk4M2zYcNaqVashEEZSeSDh9957Lx2ndzQlkxw6Gf3whinLSCL/lre8hXxiR3E2AjGsYQQBaXFg2rp1KxFCK3U6G2GZUlpMxXXr1klFw4EY/MOHjzzxxJOlEsnHnf6FUCvCEMj39fVx0p0SGFMAEevykMr4VEEYdeo4sMmCw1OgCFXSqagx7AWJqdX8AwcORv8OcO4HEIBlCnWma5wcgazCwYjchSYiGpBJDrvXXHMNfKVOTbFTaEr9WgnTI1KqBwYkoCGjlcXhleWTOwwlCwLqEFz/mMOEjf1pAauBvpwGWmED9Vc04J7GrVsrW1OMFQ473zB2JwimNItDvdIMWGYQyQxpUYqmCgaCZ4cEXnzxxXqmmFF33333nj179EjihUcpurWGjxJrAsPHxYDbr/aySXpH3jCCIjLQDBnLXTQlqIWrVkSHQJgS75zLGVA8qpWliIePVmbs008/zcUpMtwE7K1sKzKFooaMqkrJ6NBPVjXt1d/ISz0YiYFYRcRFF13EihQzY8g+Q3D//fdrpa03NAAx8kzCNW8hmMPRCEwZmKKzTD/CxjVbGFnFtbzHhGh6yuZ1ww03IE/3GQ4yo9amUBKwTLTMPfIDZHCsWUpMcWVdsWIFgwWHxGpuYL+npwd1zh7wMQgTGeRjdexTpQkaIMzSxM6OR0B3mH4kiibiR4wphCI00MjGJXY2bNjADb81+pkxVMZ2EBke50OHDtNSZ70UyCNz9tlns81Bo0GBTbYh+ACPnEzIHmsCKycPAsFLEUfqL7QAnyqzlODpAjONzU5bPBN4eHgYecSUVdJFiTDJQQsadUrs4447Oc8XYYjfCOzwRHBykN9GMNz0S39nj0GPMEg+1TtoltC9e/eSfwUGU63yC3Oc/bgaHzh/7jHZA/OaQjMj+hqs6K4GuBJGAdf/6adrQzipQrWt6sybteKS86784Jlbrk+2L2zvXtjS1u0kU7WgWiiP5PODhZHR4lB+sHdocKAwMuDn+rzcMa/Qlx7qdfoO+8P9dv8xa+AYT6w9OOD0Dfgjw06pkq26MzrnrF275dp3fvCTy9evKwUjqVTJqeWP7jn44G33HHrumezIkRXtuXdfseyD161ZnBltGSltvfv573/jzm3370v0VY48u7+lY/XqM6476/z3dC64IG/NH8x3liozCrl0YaiWsNIpJ8mtM/xRIy/8kLKddMKvvnasRNKzHd8KKrSkrWyi1lrNp0YH/GolXall8sXUcKHNSqzqmn1Zx5yr3JZNRWt2xWqr2Z5yJfjhnZb94GfJjFIH4gcv5hicEuhGwTrL8sqqd91117EAaWGlBMiIjhemicDazXrKqi0xjsgiUIzaXwKWWha7tWvXYhwgg3q9rRnilZG1Vd8MQRXFenMEOED0I488IgFKtLR7Uc6ZM+fmm28e+0d3Vvxc9N1aAEXFjDAetd80hQJAWGGTRgAHvv7yCvPKK6/kHk56cRcpTQM0EISKX0CEixYtuvbaazkXKh586WaiGOAARYswTJrgyFoj0GUQEaP7+EJSeYCDu/b29g9/+MMyQitdq6udNNQpQWmkIwzWli1bCICUMu6EAV8CdbUGEJsOCiQEYe36EJwhdu3aRRO6dBBJJYRDAJap0lNmwth3STQFWkgqBjKAuyVLlnDOU5KVGWxSIqySGPbt28fRU/mkRDIydhqBjpMxEqKcCKLJhtLCcCCj5DDoDBY0nNWrV3MBhkAg0jN4w4PFhGsDT4rGXY8PFzkOxDwvWnM0GRBAnipLE/sUmxTLAsxxc2kcUMQIBJYhli1bhu4k8wenhw4dGop+kQjIe71tOoDNs846S3/100ymC+raGwLkk5jJUrzFM1isqPXmBjA09I6cc7ujjP/AqtZGSB4XEEuXLkVFvurNDdi9e7dek9dAIywL4B3veIe+dYwdhCZNIVpJO2JMPGj4lNB1cw1gsqGFGDIED00wqLBZYATLrE5z585lXWJC4qKudtKg43hUd8gGveAaedNNNzHntcWrs3hsaWlhFKBhht0e80RMMnURY5PSc6dxwQI0ZikRuPHGG+kXHRRfWiePsbEBaHoHSCAdgaAJd3FTpGTwBr/8cKVLhPfDhOdmKkFrvtpTy54xe+1bNl7zS9klF2WWrs8unpOam3HbqzWnlM/nB/pH8yV7MFc52l86dDR39Eip/5g/OuDkh7zicHq4zxnoDUZHvEIl6TstybaZLXOXLb7gTee/+5NnX/Xh9KzV/UO7ZswqbTxryaqls2e0W6XhkSd/+uxDP3l+YG/g5nvyh5IHn6vc8e0dT99z7Njzh5e1dmxevLDTrz727X+1iu1ey+auJe+asex9dsfludqKQmVWvhgeN3n8WTe8pJ3IuImU4ycCK2W72YSb4V/KTiXchGe5ju06VnhF9vprlWOVVNlb3zPn5rkLPppuvbFUXT1a7i7bqbJr1cKvunKqNllJ1Jz6Vz3Xk2XwGkHLKOs7i+D69esvuugilkVWYRYjWpkDWpWA5CeCBLAGMTAwwBWUqow0ArMzZszQH86lAuptEwBTaLE4btiwQRuYAqs3HwdMgPf47+KooBg6iKpnnnnmVVddxbLLTkA32eqg4UsAoK6csE+EFptB6RKQjzcS+Lp6bdy48b3vfa+2WJqkNS0gNhwRp6rcvs6NgGuaCEabKFWioo+ADKhH8FGcZIOhO2ztCKOLKSRZl1AhFStWrPit3/otjq1U6SAyCNfVThrYBHgUremHLzbIrq4u3eqJH4+xWFPQKkIWwuGJBoiDNbdQ7eiUBC8xIEl6xPEUX1Ql1hTyjgAlRsD8+fOZycowrTIOQSk7NHFS3L9/vxRlJDJ2GoGOq9dx3iCowmSA4nxSKocM98yZMyFWrVp1/LPE4Rv2ImMGb3gwslrMNe5UYeoxga8qiJsAkkyANWvWcOXQXKJVTU2BYjzH2GjQUrUpaNqzZ8+BAwdYZIhKi8Ak8lMF1rhXnHfeefpzG8upuvBGAdEyLjyq8eiwonILVWsjEEOFh5e0i4MWWRXdCKWaAdVgsaLKy0RgsDRV4oVXk4Gdgo3vQx/6ELs8QwkUsEq1xpYncaFtTgFrAyVCOPE74dvb26+44gq2XQTgR0rTADxiDXfQ6hrbMTn82Mc+pj/OqiM0sUISBrEpHhRpQoDqJPFgUMYFaHKCLtYgbrjhBo5G8qu/QdTlThoKiTiBOMTJdFq7di0HTvpIFSjhGkoDMNkz8PoHY87crJUrftW27FTBTw9VEpXMnI6FGzZd+a4zLnrLwg2Xdy7ZmJ2zMjNzUeusxW2zFlbtVMlPVaxk4LZYTmuplh4tJkZKiYG8V7Q7rdYFTseSRM+K7uVbzrjkzRe94yPrr3lX68IzrcSMWrE0MrzTs48GtcHVq+dv2bIsmbSyLd2PPXHwz//qR3fd33/XvX3f+97z254dqQy43W56VjrV6lidXuLeH/zIytmBM7+cWNM275IVm29edfbNs5ZfaretLCTnVrOzS6nugtdadFpKbrLmekEylchkC35QdZJWqr2SbMs7rYN+y5DfPmjPyM4+a8n6G9du+eDMRdfX3A2FypKqO8tOdXD1rTk+l17f9oLoK7vgTNv2YvBKwYrDMsRKx0pKyTr11re+leMmBMuQli2tR6xcky+sLKAcUJBhAd2+fbte8qo3NwBrq1evZjeSIyR1Uak3N0BbHcK4WLhwoTbISeSPHj3KhQcBoBWfnsoLF1QW+quvvhrvuisSgHZK6eIFMVrpkTiNwCwqnGMUGMKUMAkPDrvv+9//fjjqGqirnTSULkpozEITAxf497znPVdeeSWnK6WIppGREaq0Eidi0gUEGfe0Kdqijw+horxxFECFHn30ox+dNWsWFjAOR6VUTh6KDafyC61xWbp06aZNm5iccRMlrXW1BtCqwFDXiMBhHPVlSww3MjTBlxEskyL1lOMpmVEYoa1moFW68oI8ySdINWmOxX7lgpLjxXPRr3PBFye0dTpBXSYnyi1VgYxRVSapMhyU0DxQo6Oj69ev/8hHPsKskyKtoS2DNz54RnjuRDD6rFEsy48++igrDxxmheYD0IPG6CNAK1cOzRmgp6kpUKQVoE6Vh5TLGDbV2giccrd5+umnWfmp4k78aQQ2zzjjjHXr1ikMIjwVXk4RSAvRKqtUeRIfe+wxjeBEIKXnn38+WhpKDUe9rQE0IaP1k4FeuXIlHhnuenMDcP3MM89ASBECdzjS3sfxgP1XvxnOTRW+4ueipT+kIo8YCG01A5sFprCsIwo0wAJVNkS6/5a3vOVNb3oTBmkFdbXpANaIllTQNdxREvCSJUtuvvlmvWOOVjgEr5dw9bCgSAaA5GWqEUiqVWLSxRR37GuvvZZzEcYBPcUy1qQ1XWiaqGuuuYYTHcHgl0hwXW8weMNfgIPwJ4I923KjjwF4KTuRTVS8Wn+pUEl1t87esuys92++/Nc2XfmrS897d+uKs6yZc7vmLevompdp78l2zEx1zXDbO53unsTs+c6cRcmFK9vXnLP04rec8/ZPnPPOTy48/yZvwZZCel7RT7GWVgtH/MK+jnQ+qI7mcn2ds/2lZ2b7q4UDpeRPdzr/7zef/tN/euH2x3OFUrqaz3dlnc5W13OsYj5f6B18/J4H8jmnYrWX3Fl+dlnbovM3XPXxc2/6zKqrf6F13bWVeRt7U3P73Z5qZo7XPs9LdFSr3By6La8t77eMWF2VjhXdZ1y55rqPXvyez2+47JcXrLjJzm7OBwuq7kw/1V51rEI1X3MrgV0NNP/DH/WFemMP7s8NWJV0dxU9d+7cq666Sn8BhcMiCMFy+bILEzKULGFsThz3xZwI3M3Yn9hI0NI+hH1ZmAiEQTCs1x0dHewHVMeiLnQcdOf555+XTUoUWevhs86yBbJzXHfddR//+Me57EGjTiSsvxDIa5MAUmkKmpBnfxINUARk8qKLLvrABz7QE/1ei7InlWkBuYqDpISDF5j4vemmm2655RZOD0Sl2NjF4cfbGGKxujhNwc0ZIyjSKc0K3eeZGNBwyBWtBBCJTw/wpUQRG0HGeYO++OKLuQIxTPhVPJODwNCl++giT37o0VNPPUUTNFD3kQHQ+AJz5sxZtmwZVRSRiSw1BzIAXWgUSTVXdMUPH12YEqBEhibSRQC5XI7YaJ3c/s8lwpRF2dDgxvOQ7KmVKtBDRyvrz9vf/vZPfepTDD2zEQ6rCmVkzOANDx4Ehp7HU5OB6tDQEFcaPVB6SOFrzsRYsGDB8uXLmSRqrXMngJ4yzStsbtmyZZy1ccD1k08+yfRTbJqH9baTBtawycXssssuo4SePJjXG0gmixj3PS2Pg4OD5Aq63twAcj5z5kwGC4LE0lnAAl5vboDGOhqrEFpR623NgCkCYE1AS4NFSWAAmhWDO9XHPvYx9uL+/n4ZJwy6QBO6VBllhOvmGoBwvINgEBWdE1Bkafrwhz/MXVGhgknsTBVYwyMlHqPehJu7aM5L7MIbN26EVmwaDoGAUadTlKKbQr1AHlqpQ5hT0Dvf+c4bb7yRVowjgHFKIK2TB75ExDbhCLNnz37rW9/KuNBxDc0k8Z9ueMNveI5rueEN2KmFv45ULVdrlmO76daKky3Z7WVnjp9d0bbwvBXnvPWit33i+o/8xvnXffjcaz646fL3nHnpTesueef6K9519jXvOfeGW2685dff8uHfuObd/379xW/rXrrF6VhSycyrJGeVE53F8NPGxzz7sF07ZlWHOlpT3IYr5YFMi2+n/JFydbjS2lfq7i/Nqrnz3ErSzudStUqrZwe1MCS/UHzs7ns7k5m0na6UnSDZUUnMGLa7E3M3LD33LWdf94Hr3ver7/jo56945y+tOvdtc1ZevnDdm9ac+44FZ1y79tx3XHTjJ278wG++5ZbPXvSWTyzefF3L/C12y5qyM79s9wSpnoqbzhWLhVLJS4TjGH5WOvqLQPSh6UA/cWTw2oIVh/MEBEueSlbA8847j/2DZUibkJZCECpMAFpZv7SwHjp0aM+ePRCYihqboLu7mw2SazAucMqqBzHJwod9Le4Is42xsyKMllrBuPCwtn37dm4+UtRCD58lXm94xshZZ531hS98YfXq1Vr0KTGIfSQBBIiMNQF5Y/fVkg0UG1sj++JHPvIRfUpNTrWDSuvkgSMsE60AR4QCZr//tV/7tcXRzx3THdLL4EKEPYlGVlUCk7VGIEZmdLDAF1sj95DPfOYz8+bNY4vCETbJKj2i12Pzf5IgKozjHRrjuI66FXYQ11dffTUCuKOkp5P4xQKt0qWzDDfy9957Lyc2JiccBOg+rbiQQWjSdc4559A1LOB9kvwgTIkigJC7FStW6J1+KGIQQONXBDIQAwMDOjJK8TREOCTHs0dCyDPDoVHQoMBkIBgFnu7PfvaznIo0XjBJJtPvtE3dzyt4HJgGjDuDe9ddd7GwwKTKoAPNE0pNGxalCy64gGVHK0DMnwgywgSDRpiHtKurS02NkEEuSzykuNAigPd680lDoVKuWrXqiiuuICpmNeGp9fUPAla0EGTm/vvvZ0VVU1MgxiVWK6oGFC2yqtamQIWRVclgsfWgUm9rAIN17Nixp59+milEJjVkKGrBHx0dxWNHR8cnPvEJLqsQqMQLjtRBZKk5aJUkljGFIl4YviVLlnz84x/XK9uEBwez0ziOGFRgELgAVHXRJQZ29l/91V/lsqrMKDBAqAo4jjm01QwIyyAEGz0cbH76059mTnIuokmZhI9xvEdK04C4U0BVQbOCk9jmzZsLhQI0HPXCALxhFoimCJjDTlCslsrVim0lPC8d/mZSNWH7Sb/m+I5bSyQryWze6xi2Z/VbCwasZZml13SufeusTe+ds/l9/Ju7+d0z17+jc+V1fsfGSmZ12Z5XsXoCv93yM0HZKRdqJW7U6Yrv7RzJP24HQ0m7lkm4tWKuzfV6WtKdWbslVU0m7IGB8OeX3KqXrQazvVRr1c9YBMejkvQLhd49O7bed0e6MJxlZparAVf2lrZSor2vlCg7XSWrq5pYkOnZNHvNjUvOvmXOWbe0rbx59sYPd615d2relX47gS2rJOZV3K6q1Vr2szWnpWxZhVLBt6qtrS2tmdagZiVqdiL8UaiaG1TdoEwZfYFYPVEGry1YDVn4WO9Yetg/2DC4D3BHra9SL128moImLZdY0BcLT7J6IrxgwQIdR+oOXu4v+ghQyiYRLl26VLuadIVQ7jiocg+Pv6iQKlqUuei37/Gl1Z9L+K//+q//u3/377jwEw8yuBBonSQkTLFSsy2p4+Tqyiuv/NSnPvW2t70NIwAZmljQ9TdXaZ08FBjABeERhgLQvkWVA9bnPvc5dn3OEHEk8BFWdxCmGtloAlrJD8khM9dffz33EC6fKOIl3F0j0EqJu7rOdIA4FZW6IyhsmBx8V69ere4gACKl5mBc0FU2SAvb6t13342ieoFAnIdIPEwOY8QeLCaQQFPEISEGLXmmARFKABfwIVQC5JGBf+edd3LygCYYNZ1WCIctSg4ZoMrQcO3RgMKhyjPIOYyHkQnM+sAc4xmHjzCXHySZmZElgzc8GHTGVxdgpgQPKU8HTy40fD2q0CoBKsyWs88+W61UIWiNjDUHrbE6E4xnfMuWLfW2BmBTBm+77TYmW507fWD20lPA4nnJJZewf9HZetsbAWRG+wJHBfbQe++9VztOvbkBGiwyT1YpxdSD3xTIxIMFmBgXXnghRL25AZglpbfffns+n9eKSmAMIiV2dIkiBpquueaa3/7t377sssuWL1+uayRmkQdI1s01gFZ06SAl8tzk169f//a3v/03f/M32Yk0W5gnENpu6monDUIiSBnHL0lm3uKCnEPgCIGbbrrpC1/4Aj2aM2cOgempUa8JGxr1urkGYFCZ6ezsnDt37vvf//7f+I3fWLlypXrE+LJDacnlkRRx6kDMihxHF198Md0h4XRhknl1umHCg8gbBE7Vr9mu4yac8NPAvu3YSTvIcBe1gkRguYHtVC2b+2vFzvjujJo7e6DcNmLPyDs9I1b3sN1Z8GbxLxd0Ft2ufNCa8zPFWrIapAIr6TqJVDLpBH7CHnGs7cX8k+0t5VTSKeZG/WqtNJqf2dFx0Tkb06lE4GQyrXNLtWQq3bZsztyVs2d3JLxE+HKsOzxazCSSAwcP73zssWR+NOMy451K4Bcq1UrNcpMt1SBZs1urTnsxaM/57Tm7u+DOLnrzion5xcTcgtOTs9tztUzBT5b9ZNXxuDxXWTEsJ5lOua5XyOVLhXLSTtmBY4c/l2xz6bUtn39O9C3Zr5sfNjpNwX7AgsvSqSOmliT4nBXmzZtHU8wBMdEImljF2CNZo7l56qVXVtV68xjAp+SAy6VR3ll5pT7JwocA4WEQgpK1cvLvycDL8PAwF2DtGVhGEZpdhFZoQsUgAeD30ksv/cxnPvOhD30IgqNJe3s7lhEGstYIRc6dme3wne9856/+6q++613vglac2hpxqq0LybraSQPjlFgmNnxBKwl0B1+AZCJz7bXX/sqv/MrHPvYxesRNWAcX5CUTGpoA3Hu5CnKN/4Vf+IV3vOMdHBrYYjU3cEpHoBEjjfIorZMHvSBywGAxIlhWT+HQBE1Ieul+kkEBkqdEhWiZh0eOHNGfY4hfgwI0TPiCwN3s2bN7enqgEaBr6mNTYJkSMUosSAV5/cyvvAMsi4ZJopSubdu28WigNXkXfi5BomKQHIaGp4ycM8E4KF933XUf/OAHmbEf/ehHzznnHKYrYswBTmMMFvKip/E5MnhtwSPAmPLgUII9e/YcPXoUPo8MQy8BzQFGHxo+S9OsWbMkED96kbEmQIUHkDJ+zAF3qnpzA5BhHUD+ueeeY8XghsB8Q7fefNLAO/YVBhsfx/226Lfl682ve2gUCJ5nUD9mRvInyT8rKucHOogKyWT3IZ/afJsCMeWfEUcL4auuuopnv97cAFwTybPPPkskra2tyKOufFLSxNjBxCA0Cf9wBPboiy66iMMD3dHCImtNgQt2nMWLF19++eWsTrfccgsbIhx5kQvsY2eSPEwVcVR0BxfKG1WWRMWMd5gcn97znvf8+3//72+44YZNmzaxkCoY0hiZmRDInHHGGayx7373uz//+c+/6U1vwjJ7E3xa8/k82z32qTI/J9kHXzGIUEHSHYAjImfQFy5cuGHDBoKBQ98lbGD39fXVyTcggvDNyTwbvqXvOg5/J8lz/OOja4eXX66hUcXhSsxt0LEr4SyNviCKCyMNNGOHYwOPWa1STTguZ0MeAyf8GC3PX7G79cWBQ3+YKD5h5+y+g4UjR6tBrbJiadtIxcrMv/APv7HrO48vKybWW07hrMzoRzqG5/duKx3Zn0okR6zk/tF8b7ky7KZnLFv98d/63fSKNaNY98InvFIMj7kVP89NObqmso2EcTphL8KoQBgYczhaRiIR3w3QdWz6GPDPi1roPsxwLRu3TsRG3ljgAebR1XM7jWvflKC1g5IACoXCwMAA9z3WxzieeJWBA1jHRcCRwOTAOI8eZsOZFp051GtKes0SiQwESycrJsbJBmIwCaa/v1+/JxHvSY1gvWOxQ0CWpQuh1kYgQO8QkKPYS725AXgnPA7Z3FH1l2B5mciF7LPij46OYpkz0OHDhwcHB7mxoCsBdMkA/WVvYAdi12GP5x6OfbUCCBlsCg0HOeFWTG71Z4J620uBDPs6wVPSERkHJzh8MdjSQNwjTpkkjexhk1YMUhJ/3Jf58+erg4wOTYQhmYn8wpdADKV6x44d0GoaWwIGHfscSvCLfeSVPbWOA62MOF7IWG9vL6MDc3J5DsoYxwtajCl5RlGD2Aj4pELxsNxhVh4nsj8RcMQhnsRyaoGGQwA8JtiBwCZM5RlfxA/g8MwSHlpUiRaxifI8VeBXLjRAuGZ849PbVIEF7MgUFsDYX0CBWacmBroiZIoMCwRG2inHTkgiPxGbY4E8mWSe8wijjmU4xAldlzhpYFDWMIt9nk2eFwi1niSwo8nADNc0UMZwCkEJE++MIBOVZY2qFE8RuFcwLXUCVjIhFEnUPg3AGr2gL1xr8cXqxHSdZLw6Ojq0aKDFEKDOnJlqHrZu3VqnXgr8alNj9cMLDym9lnGNC6sofVcq4PNQEwM0sxd5YiMYLEw+34gZ0M14/Z9o/igejLNikCK0Yu9AAgSAHTapSfaR6YL8ap0k/mPHjjFkuq7UJV4KHg12LgYLGhkiJ0KNmgTGQf0lq9DYh8A+KyoqEhgHpVH5ISrlZ/L5gAtUeL4YUM42zHD9pjcjyzFGA4E7FnDmABd49hF2Q0rs4wh1jE8UP97juYEkYsTPuLD11CUagKQmjyYbHPVCrScIjBA/c4m+sMWrR8wKhYEAPYJgfrL+kyvOXYwLVYYGvty9Ar/79+/nZk7e0JWd2BQlxlke6ZeaJrEfNxGnHjTMKpMSGAdGkDWQvmgdQB2OsvdziTf8BRj48S/9RBdgK3CdgM0eJuNXsa3wzcA8nlwXQxluxczqSAX1aBY44Q0zCD8KX61GS394wgzfp+z6xVYnHxTvHh3802zwopVv7T9S6x1wSoXigtnJgpXKLr74j76++0fbNuVT6wN7dLV16KPZI7MPPpMu5lksDgwX94/k+4Og6KbLbvIDv/7Z9W9+Zz6dqVpFnmCrZKUT6aJVwrtep60/+tEFOOqarzJ8Wfd4H8Mvew64AKfopq1uRrdfJxRDLeqjEPaUDk62Ybw+QfJ58HjqyKFWmVcfBMDzD6GHn1kRTokxC0G8ghAhwvFSRRk3TQJM6fiOCpAvCBzRa0qqTEjMQrOkclSSsAJjVZIRqqG5Bmi3Qx4tLWRSnEgevsKGiLUAtATGAbHwSYmGiaoClmLUPh4xHxnZxLiYENgBENjBIHuklmkxEUNFVTlqCsRiSaooAlTUOg40RYG8JJKJhCeBVKQuwAGKH/vQUVz1gdYZDsDBL/Kqim6E1MfSApMEDoSaYgJoXCTAPKFJCWkKWhEmAGiElRZolY3AuCxrIGIaI2FzA+CPk6TE+NiATwRMCY5WdIRDITmEAw2hJGNNCVRPYxq+PI7lTwvol7qGd8wC3cxh1iVOGEqFDEIDrCldjZBwI2K+CFkjtni+qSluDUWnAhIYTw+pq5TBkwd2MI7NeKRwpAVQAicJzDJYmBUdBw+UHJriqSJh6FMHxlfPpvKJd2hFNS3AmlxgkzSyfUBzqJ2oX0r42GBgQouYFsR9lBcZhyYwoqJKwFRhIgngiICpx0FMWWuEQpVxiFg3amwC/FJql5QwVUUFYDIN4GjaTGJnWhAHD3CnYZrEKc8FC44mqsJTuibKDwL0F3kcQaALh4uc/g7bFMoPmUcLy4DqRPYJQ+mKU4c8FlAfm0ARCkPyyIipzIe2mkFmKUWgi1kWN02MplD8jeMbNZ4o5BECRenGpjALJEMJJCA+THU8VpwSGCB6hzqmUJdHEZiFoF+UJ+KCSBSSMobkJEmjVdNDjpRndOvNP3dwP/e5z9XJNyDC9/raZe5+jhXeEUPoDcB2NXzpNPzHtOCiGD5p4W3Xrvn6YGw4WyQQ8pmtduDz/DHmCddxWYfZIhl8eyhr7xntu8/zt6W9sl91c4VqruwXwp82zVSsTC274Lv37N6dW1hKzrFSXntt5Ayvv6PU51m10UJhoFjOO1Y1mcA/z+BAbnTjRZcEmWSxyqHEa0m1FnJF10k6YXhu+FXWlhu9bZuworjCIPV/nifLje7BdpDyrSScsMWuWHbZcoqWA1GLtJip2Amv1NGPAIcUFt5wYCT10ELUWa8u5DecUMdXNwWjlQjEfKAlhlZQZ70cUEGYlQhFaAAz7HAECcR09fjWpcUOGtAELcVGSABCAmFkkTBl1N4ENKGCjFZVOBiZyL68i5ZZQZxGxPKxfQgpwqREIJahv9q3Qs3jY6EVOWaOAzKC7MsywvF4jQOZR4ZWCUiYUq1TAnbqVARVdcIIAzreQUp8iS+ZuPVEEEvGROx3bACxU5jiq6rWRjDEYzNAWuBQHWtzLBgXWZYjiUHLSCOmGs9E4MBHYHiHxhdmgZoYbko5iqdu7C4G1YmCfAWQNUo9aABaF/K6xBShtADRYgpYjlFnNQAVZUAlkLDOSbGimkRPCXr01FmsKZNjLZ8kxp7JcEGJC93exTxJxJNEBtUFAKEuKDO0qgk6VDtlYInDkZxSxSMltII5eYy1rIeCrpFk5aERjKw6DlCMs6TWE8dEKvAVAMblSJKUcOJ5BWiCL2HtAuoIpYimiFtlgZIqZmWtETRprZM8wuMcia8mVaV4ioB3gBfmPGUcG6hLvBR6rsdGCOptzSBTyOBFVQg2o0nmg2KIXSA/iQuNFITkATQcrRuYooq6CJhgrBiOpDuRC/hxE8GLo/DEHAcFH4ekvsOR7okDCwDdmBAd51+WAcKiKdU78aUlaycO1ofYAgbVTegoihBUYUpG1aZQExYAkmSAzMCUwUbQShPCdIFq6OkVxf9GwRv7FWDmgG1F4xS40XuhIxx/sTR8v3PgRbdgJr1//BVRj4o+JQvz+NdEceH1qn6tGn5tFaaCSq1se3bGPmiP3Fbq+3FL8oWEPVQpuv3Hqv39zuBAoacjY2dmefMv/M0/ve/J3JWjyXVOorZg+MX3e7vPLO9P50dBXzU4UigNs5GHkzRRSGTf9PFfvvCtNyV6ukaL5YSVxKlf03U3jIZIo4t4+Lp0FF7IplfHXx8mLsdHhdt+yEC8HL78G72mHTHoWvi+6JDm2Qzz4LuhgeOZeYNg3LNa5766YBXQk08wVMP1I1qGWPgkIKgVxGtEzJkc6pfWGlVlgXVHhJqUAQj4lLEXWqEFcRpBEypjJeVrciBGiaQwUf5ZoBWz5CkRxtdE8gojbkV4HAFkEAJhcYSYLxdiNkIyALHYbMwch1gmjkqcieQnQlN57BAnJbTsx2LaV6iKDy3JWOBEgLx0G6E7A4gNIjyJfbXKmnKLZMxpBK0Sk0C8TYZtzTBungjYH1s9ESCPHVzLIIgCDx8QPRpwEBOhg44SK4y1ENk7WYw1BYFxIoFWQk4cKCpCJURlXI0Bp05NgEYLETskRMMXxIwap4A44fV6g6OTBwaxpqziDkBM13gpWiHqR5guMVWFEAdAT5ffiYAXxQANgTt1ebr8Rn0K7cssBJb17NQlXgpakRGooiv+9ELGYxdAsYkmBkqqMHmOJCZIBgEe7TrrpZCiVGQHIuY0AvuYojVewaBRhI6UfhYhkADlqUPsXVHFXZgIcWBRsM37OA6SV0/pNS4gJurXRPmZyBdisiaDsa94yql3MS3jiIkv4xjRKjoR5F1a0Ko2BabwhYAiAZMIT4JYHcgCHKCOxAhDicD+q6q8QxMq8qKnitDimCxhM95PqcKPpEKIMxHCiI8/IBBYm+g50nDrei/65xtv8FeAw3c7J+3ww708TuGdlvtwRESfqo3+w50xsP0aKyqbC5s4nHC60MSMYRJ7QZAMrCRXRdtNuk74i8LVWjmwK8lk4AR7Cr23puxnUt6AXx4Jr9kVt5xLlvPcMmteuttqWfLdO3f3ByurXnfCC9pLg2trxZ5SwSrmCWikWhnM5RLJ8CVl1/IqVX/Xzt1XXnVFkPAszylUi1Wrxh2YcKKIrVr4WjbX2/C3jMLpzP+juy+RRmTIC6/A3Gzr/6IHILwOR33RvTi8EjNxw16HbaFWqPjGAo8fz3n8qL/6CJeKaLEAVFkvCGaiVUMyAvSJxMziEmshj3GqWnG0PMkXTBAvf0DGRbNbqKkRaKkMuxEhsjRhbGPdQcg+ULURupmDOAB5Ed0I7CMMgTzAbCwvfuS5HjOlIKZUAPQkLsYCm/KISp31Uih+WYuchGInaHwSYEdxhuMXYZwXOFSBqtJSBppCMrIQY5KqnEIoDIhxwo1AgAAUAzTq0HFs44CAoKoU42ojyLPiiYOZRHgSoA7oFO7iDoo/1qZkOCVQ6hGjCRUICUwvxqaaEsSRnCAkT6lQxWwETUK9PjGwM86UBohSVVopT8TUWCiZsizQWZix2ZOEUqdQARy5U+vJgykRW5MLEHPkl6o6RTld/ZoI2A+7d3y5qHOnD3SHUl7ivk/SLz31SoKEqcIUffKI0xuZD6FUK9uSUQCS1PosRUEyMTEO8GUWQCv4SeKnSaaQlCNJihmZ+VkSJtlnpwv4JRU4xSMlQwZzkvgRQwWIkBiEWhshSXoBpAIT+2ptxOT5aQQpopQMLjSsQF0QIsEQGKQJjkqg8CaJByBGKUkRIGppgjDoCJKBoMTdJCpNIQtjAZOSDlLG9sOuRojf+QVTXZM85ZQwkQrG46GhFIEXEY0gJJoUEqUIUG9uAMaBxDSI0PW2n0e8sS/ATIHwK6MCbq3R08WmHF0Tw6th+DoqJEX45uaoNeD6aEefsD0+/tDcG7lf2tUaZ1OqTNgqj2c65fiVfO/hp0Z7H0h7g9Gd0/HcdFBLFnOJQq7suYGbmTHqzv/nH28ftFaU7S7PCzpKw2fYhZ7KCLfkml85NDRS5ZFOJnLlWtlKWYlMqVzee3D/5osv91Npm5tx+H7CMI7wWk7I4cU1DFw394gIQ1T40SWY/0WdoyV8YVslIuHbvMMvgg7fSk1vQsWwW5iU2hsNPH7R01pfSl59jPOrtUzLAUSdG0FV5GP+icSshQZIEcuU0IkxbzFV9yWApPhAFlBhhRLdCLRUCrEWtIimkCTQZgxHZSMUcNwaOQmhaiMa5dU70THUCpCnpNe6QdWbJ7YfN8kFJV0AE6lUj78FsV6PthYQR3iCkHwYWQQZAfCBxkh9h6lBlKTUwbhqU0gA3bHVppAvZS8yXIdaG6GznSwrNkqSQ7QSGAeaYmsiYndNoVZKEMZxHPXmqSDKawhorFHqLXxwYoNkGIiQ8CvzdSJQKgBeSKPoetsJI1aBUKeEiUyNlRkL+isVyhhU4ySEAxDpQsMJdaYCtKLU1termCni5BHHDxSw6OkCAxSbjbsQpeRniwAEIBKEJXDqINcQ8qgRmUanyieAxixEPA0k0IhovQw3FAlDvIJ4JlGRWVmmJEK9bxbQJEgSI0Qy1hS0VCayT2udOj6+LDsYiW02gtaxCxeSjHu9crwjsR0xTyk0DfAI1FlCmmhpHdsv5CnhjGWOA3awCaBjeaoT2QdxfmSWcpLnAlNxE5Lqy9guxL2Dll+JjeVPAsWA2FhJmJMo0oQXCSCJFxmZEmRBRgAWBC34alJPBb2DXRirIvrEIZXYTmyBKiEJ4gtqbQSxAdGxlmw2heyrF1SxTE/hTOLiDY03+lugQfRI8//wBc/wrcA/Wwj1xmCL+694lLoA179cqv4Fy1Fr+M1ScPyqa/ueVXFsf3S0/+Ce+5PBw90dvanEUDZd8ov9I/2jub7EQG/ec8pe18rBzPm/9l/uHGi7Pp9cZluV2YPb3x7s2WwfS+eP5nIjO4fKxUTLYLnQOmdBzssEiURL2k12dl7y7o9suPSa0VrVdsPv7Dr+PdUvwdjpdny2qhdhF+kFXQhv9D8rnei+zAqOAJfkWvjxYOZz+JFgKb5hwLPH88ZqwrMXP72vMrRSxMsHIcUrgghhbDUWUBkqjDldjYOExwJHdFm7Tuw9Vh8rD1P8RiMxYkUQxjFxJEI1uvMQwDgxRTIRwjgi+bExRy3joQAExTPWMsxxeaaKgGhBMmM5YwE/sv0SO0CtjaAJSalIUqBalzgxTOJOxgE0TeoOgNPoGlpa4zC2CVrERMIgbhKBivI8kQp8He/UEZVjh2YcEJBNBYM6HDDRGXFcPHESUBH/xIEF6So85mpsBKYCQEaOBMlDRDG+TNemBLzrY8kyyErFEwQRh3QyIOaxvYgBU91pirhJumHPx+Q5boWDwFTzgHxslhIj9B1ionGfKhSSooKOEYd9kpApQVXlARoOftUUupx0nZleKACVCiBiTwNkDdAXEHPkqxGSiYGkdiImdp01TVAYIEz08VSPG3eJiQBqBTGnEbFBQTbHGhkHPbkIqCqCYOg1KhBSFD8WO3XALyEpcqC0gInipykmkBHG8seBzmITiI7FpNWIOD8IUIoQXZd4KSQgWgQcLEiFcqxrqkAyQCoAGQSoNmKsPFA15jciXpkRVhk6mDj+iUBIsYW4jCHvlPgS9OZh8QHyMCnV/akCRZlSSbXpvI3dNYKmWDgWg8CI6HGQDLNRr8RoWrLTTfs68DrBG/4CHF76IkTjOXaShR9+pTz+6i+18J8ThO+Thh99RxQPKHqhYMJxq+UKd+B0MuGXC1ZQ9dygVDjouvtSXm+tdCzlDhzc+2DvgV32qFccLba0OUHL0gPBll//L/cUZ95YyS6x7MqcoV3XlV44OzGQHDo4MjJ0pOqOuOmynbj5Fz9pz1notbbMSHstnd35th63a1bN8QjACbimVsPwbF3U6/EoTpWav4HNvZf/SiyUicp4HkevhNd1We0qjlWld9G3QEv4DQMePJ5DHrzX8AIcrxEQxKOQFIyqagpFGyC+xCaRYXGBoJtaZKlKZdwHMOCoHCsJBxmg1kkQCyCM+kQLnxZWWUYMYaoAvgTGQQIYD4M4HobCk0AjxjahEpexUxDbhB4bDMyx6o2QKYAYRmSBElr8cZBNtUIL0JN7mQQoysJYO2IK0CDuoyRBLDwJYnXRYjYFrfH0iDlyqmojMIsABIoSFjNqbAI1aWKgEqs3BQbV39jsy8ZzIpD3SvSdlhCUIuKwx3qkpBUCp5OEOlVw49XvlJAEViplr952wlBCIBrjn6o1qQiqAjUBMcFY5omDvMkggMYaHScD03swGmsZglHGXb3t5IAdDMb2G83CF6HWaZwnEwGPOBLkPY5hWiD7oukUJYMlohHMXroMUJEMyacKXwInCUwpsUQFTUkVjO2yAgbQsTwEgCN50Y2IdUHMAaIbQb/oYKxV50aQYsyHximu1XqKgBe5UAflHWbU2ARxk8QA6uqU+OPA0OtlvTiBsgBH1XFQqieXGYvYsnoRRRSGJAuUMhITMSQAU4jDGwd1jVaJxVpqbYSaEJMK6jEtgRNEo3zsGmvQEPHAESGOxnJChVcEjGBc9lVVqS6oCU6cbcqJoFFQtNCoy069+aVQE2LqC9DbrCZ38cbFz8ErwHXEN+EY9XcOvwThHTKSDOcNiD4oG06F48LR7VhfjgXLLtnesFXLpSw/UTny8E+/sm/bQ+Vjg2mvsmBxNjP7zEcOLv/S3+3Kd1xea19UtfNzRvZcPbLz3GQhNXLoWO/eXruac5Ppjrlf+PO/DeYvLnjJbCV88TnnJUqeE77SDOpfYUUMY8vQOZLHo50IkhdCLb2aHb6UHV6nf9a7NxZ4CHneeAJfwwuwgYGBgYGBgYGBgcHPH35+bhfhdfWl/5ohvBmOuTQiFl6Jxwhz8+WfV7O9mpWoWtlKMLtmLyxX5vYPpUdynuukuzs7Z3V39XR31mq10ZFKwm2tVZ1y2bc8r2o75cAp1Gr5Wi3T3u64gZcI/6Dy6EMPl12v6CaKbqrkpCou92w/fMm3HolGYWxZv/dOevsFP+tIRGOzyr+oj9I1t0cDAwMDAwMDAwMDA4M6zAVpMnA9DkoJt5Zwg6pdHWpJ5xfMdVetaF25otNxyrTmhotJN5PwMnaQDmrpStWtOJWyU/ATtWpQcexaIgg/4rtz504ZrNlW1dH7rvl3/OeLDAwMDAwMDAwMDAwMDE49zAV4cjiO4zpOMrDdmp3w0j12anbZ6hgqpgu1GVZi9sBIMJwr12o117FcK+ElWnJuaiSRGUm2HPPtUrJ10LeP5krDpao+ixvY9fdYR9/yrJejDQwMDAwMDAwMDAwMDF4N/Px8BvhUIHwXceBZdtX1y9XCoYEjT1qlQ15x2K+M9g33D1a7vvdA/vani/nMikp2tuXYyeGDq3I7NnYFyWLfyqVzKk6x7Nvp1tnnXX3j4s3nll0vEX5mvVr2ajX9xpFlu76+mNrgZzCfATYwMDAwMDAwMDAwOBUwF+CXQfiabfjbSE7SrQaV4WRQSFqlWq305f/+Z0/tGtg12H6w2D3i9bhtc5LpjD9wdJE/sCxbDUYO/fl//f22ds9NOLmC72bbSk6yZjteEL7tuebUfMcKv1gt/MCxN8HHlU9fmAuwgYGBgYGBgYGBgcGpgLldTAYuvxnXTjmWY/u1wPWdjpIzq+DMK3hLc97a5w4kDubbR+zWvOOVXavs2MVU9kDQujPo3BV02gtWDyd7hoKs3TmjlEgiUHX9CmX4e71cfW2v5ri+uf0aGBgYGBgYGBgYGBi8SjAX4EkROOVixa+Gn9QNgsAPEjUrU3OyFbs9V+0cHGkpljKVSiKVSKeTXqVURnC4GhwYyffXrIGa5Sdaql66bLv5alnfPl3jIk3Kw6+e5h+3X5N/AwMDAwMDAwMDAwODVwnmAjY5HNtu4V8QRL8Qbfnh10HXKm7ge76dspJu0er00qlihX+ZatBmW1m7WCv0J6xi0rGq5Vz4uq9d8eyqF1RDXf3CMGkPPCtw9c1Y8mRgYGBgYGBgYGBgYGBwSmE+AzwpwmtqwrL9wClYds3xXa6vblDzrcTzL/Z+70f3b983ULRcL5t0spnDxwYHB/qWzGnrSgcfeM9b169c0urWrFqhVC2Gn2WNvvMqfvmXe2/4+V87fJe1+TGkcTCfATYwMDAwMDAwMDAwOBUwF+DJEH4DVnhN9WtuxQ5/Cint+pZrlWlyk225ou87nmW7gV2uWlbF9xIJL+EHCSfwa4XAr7hBNeFZXOQqxVLC8mTTt6MfQ7KsanS1c2CYjwG/FOYCbGBgYGBgYGBgYGBwKmAuwJMhetXWij64y43VcWspN7Bsq8Y1tgzPc7m9uuFneWs+tzaLm3CCRm5u5XLRc23PcQvFnOcmk54X1MLXfP3oh38xG/0Mku/bluubC954mAuwgYGBgYGBgYGBgcGpgLldTAY7sLyal6h5lPVvbA7CN0HXbM9OpXzP8x0uvW6lUq2Uytxq/aBoJWr50mgymayUkfbSqXbPTlZqdtV2Sq5TcZyKG95+uUI74QeJuQKb9z8bGBgYGBgYGBgYGBi8GjAX4MmgNyc7gcM/aDeIXrvVO5Ztv1YtcudNuslMsiWTTDtcbivlWqnYkknVqtWWlpZ8oVDzfTeZQKPm8C+87wK9sBx9CDi8UYcVAwMDAwMDAwMDAwMDg1MM8xbol4Guu1U3/Pbm8MXf8DPBHlfZsl2yHMfzs5ZvudWa7/hVL/A8OH4lX/ZS6bIf1BJO+FbewPertSD6CDDqdqDvw6pbFm0wFuYt0AYGBgYGBgYGBgYGpwLmdvFysP3A1m8XhW9aphp+j1Xgu1aQdFzb4ppbcxJeIpn2a9zc7FrFTyaToV50wa1Wy9zlHC+85mJkzG2XazDJN/k3MDAwMDAwMDAwMDB4lWBeAT5x6P3L9TctcyuOKvpNoxDi1N8gHb20O+6V3rjJYHKYV4ANDAwMDAwMDAwMDE4FzO3ixKE3QYdvYI5utqSufhPWv0imfu+NBMIbb3zpNbdfAwMDAwMDAwMDAwOD1xbmAmxgYGBgYGBgYGBgYGBwWsBcgA0MDAwMDAwMDAwMDAxOC5gLsIGBgYGBgYGBgYGBgcFpAXMBNjAwMDAwMDAwMDAwMDgtYC7ABgYGBgYGBgYGBgYGBqcFzAXYwMDAwMDAwMDAwMDA4LSAuQAbGBgYGBgYGBgYGBgYnBYwF2ADAwMDAwMDAwMDAwOD0wLmAmxgYGBgYGBgYGBgYGBwWsBcgA0MDAwMDAwMDAwMDAxOC5gLsIGBgYGBgYGBgYGBgcFpAXMBNjAwMDAwMDAwMDAwMDgtYC7ABgYGBgYGBgYGBgYGBqcFzAXYwMDAwMDAwMDAwMDA4LSAuQAbGBgYGBgYGBgYGBgYnBYwF2ADAwMDAwMDAwMDAwOD0wLmAmxgYGBgYGBgYGBgYGBwWsBcgA0MDAwMDAwMDAwMDAxOC5gLsIGBgYGBgYGBgYGBgcFpAXMBNjAwMDAwMDAwMDAwMDgtYC7ABgYGBgYGBgYGBgYGBqcFzAXYwMDAwMDAwMDAwMDA4LSAuQAbGBgYGBgYGBgYGBgYnBYwF2ADAwMDAwMDAwMDAwOD0wLmAmxgYGBgYGBgYGBgYGBwWsBcgA0MDAwMDAwMDAwMDAxOC5gLsIGBgYGBgYGBgYGBgcFpAXMBNjAwMDAwMDAwMDAwMDgNYFn/PwspDxAz9KnsAAAAAElFTkSuQmCC">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0"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352425</xdr:colOff>
      <xdr:row>0</xdr:row>
      <xdr:rowOff>57150</xdr:rowOff>
    </xdr:from>
    <xdr:to>
      <xdr:col>1</xdr:col>
      <xdr:colOff>666750</xdr:colOff>
      <xdr:row>5</xdr:row>
      <xdr:rowOff>0</xdr:rowOff>
    </xdr:to>
    <xdr:pic>
      <xdr:nvPicPr>
        <xdr:cNvPr id="2" name="Picture 1">
          <a:extLst>
            <a:ext uri="{FF2B5EF4-FFF2-40B4-BE49-F238E27FC236}">
              <a16:creationId xmlns:a16="http://schemas.microsoft.com/office/drawing/2014/main" id="{81BF9166-D043-BC63-DA32-4D39BF6675AA}"/>
            </a:ext>
            <a:ext uri="{147F2762-F138-4A5C-976F-8EAC2B608ADB}">
              <a16:predDERef xmlns:a16="http://schemas.microsoft.com/office/drawing/2014/main" pred="{00000000-0008-0000-0000-000003040000}"/>
            </a:ext>
          </a:extLst>
        </xdr:cNvPr>
        <xdr:cNvPicPr>
          <a:picLocks noChangeAspect="1"/>
        </xdr:cNvPicPr>
      </xdr:nvPicPr>
      <xdr:blipFill>
        <a:blip xmlns:r="http://schemas.openxmlformats.org/officeDocument/2006/relationships" r:embed="rId1"/>
        <a:stretch>
          <a:fillRect/>
        </a:stretch>
      </xdr:blipFill>
      <xdr:spPr>
        <a:xfrm>
          <a:off x="352425" y="57150"/>
          <a:ext cx="2085975"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100011</xdr:colOff>
      <xdr:row>10</xdr:row>
      <xdr:rowOff>183355</xdr:rowOff>
    </xdr:from>
    <xdr:to>
      <xdr:col>12</xdr:col>
      <xdr:colOff>14287</xdr:colOff>
      <xdr:row>36</xdr:row>
      <xdr:rowOff>145256</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133349</xdr:colOff>
      <xdr:row>37</xdr:row>
      <xdr:rowOff>133349</xdr:rowOff>
    </xdr:from>
    <xdr:to>
      <xdr:col>11</xdr:col>
      <xdr:colOff>752475</xdr:colOff>
      <xdr:row>57</xdr:row>
      <xdr:rowOff>104774</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447675</xdr:colOff>
      <xdr:row>1</xdr:row>
      <xdr:rowOff>57150</xdr:rowOff>
    </xdr:from>
    <xdr:to>
      <xdr:col>0</xdr:col>
      <xdr:colOff>3467100</xdr:colOff>
      <xdr:row>8</xdr:row>
      <xdr:rowOff>66675</xdr:rowOff>
    </xdr:to>
    <xdr:pic>
      <xdr:nvPicPr>
        <xdr:cNvPr id="2" name="Picture 1">
          <a:extLst>
            <a:ext uri="{FF2B5EF4-FFF2-40B4-BE49-F238E27FC236}">
              <a16:creationId xmlns:a16="http://schemas.microsoft.com/office/drawing/2014/main" id="{DD522BBB-C16F-4399-B63B-D6C1BAC78AB3}"/>
            </a:ext>
            <a:ext uri="{147F2762-F138-4A5C-976F-8EAC2B608ADB}">
              <a16:predDERef xmlns:a16="http://schemas.microsoft.com/office/drawing/2014/main" pred="{00000000-0008-0000-0100-000004000000}"/>
            </a:ext>
          </a:extLst>
        </xdr:cNvPr>
        <xdr:cNvPicPr>
          <a:picLocks noChangeAspect="1"/>
        </xdr:cNvPicPr>
      </xdr:nvPicPr>
      <xdr:blipFill>
        <a:blip xmlns:r="http://schemas.openxmlformats.org/officeDocument/2006/relationships" r:embed="rId3"/>
        <a:stretch>
          <a:fillRect/>
        </a:stretch>
      </xdr:blipFill>
      <xdr:spPr>
        <a:xfrm>
          <a:off x="447675" y="238125"/>
          <a:ext cx="3019425" cy="1276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74082</xdr:colOff>
      <xdr:row>0</xdr:row>
      <xdr:rowOff>105833</xdr:rowOff>
    </xdr:from>
    <xdr:to>
      <xdr:col>3</xdr:col>
      <xdr:colOff>700182</xdr:colOff>
      <xdr:row>4</xdr:row>
      <xdr:rowOff>179917</xdr:rowOff>
    </xdr:to>
    <xdr:pic>
      <xdr:nvPicPr>
        <xdr:cNvPr id="2" name="Imagen 1">
          <a:extLst>
            <a:ext uri="{FF2B5EF4-FFF2-40B4-BE49-F238E27FC236}">
              <a16:creationId xmlns:a16="http://schemas.microsoft.com/office/drawing/2014/main" id="{843D3864-049F-2DEB-0751-E4964BA042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082" y="105833"/>
          <a:ext cx="1917267" cy="836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1114425</xdr:colOff>
      <xdr:row>3</xdr:row>
      <xdr:rowOff>123825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4572000" cy="8382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rancisco P" refreshedDate="44769.62216550926" createdVersion="8" refreshedVersion="8" minRefreshableVersion="3" recordCount="203" xr:uid="{00000000-000A-0000-FFFF-FFFF00000000}">
  <cacheSource type="worksheet">
    <worksheetSource name="Table47"/>
  </cacheSource>
  <cacheFields count="6">
    <cacheField name="Actor" numFmtId="0">
      <sharedItems count="6">
        <s v="Sector privado"/>
        <s v="Entidades Gubernamentales"/>
        <s v="Organizaciones Internacionales y regionales"/>
        <s v="Academia"/>
        <s v="Actores de categoría mixta"/>
        <s v="Sociedad Civil e individuos"/>
      </sharedItems>
    </cacheField>
    <cacheField name="Entidad" numFmtId="0">
      <sharedItems/>
    </cacheField>
    <cacheField name="Rol" numFmtId="0">
      <sharedItems count="13">
        <s v="Proveedores de analítica "/>
        <s v="Proveedores de servicios e infraestructura TI"/>
        <s v="Responsables de política"/>
        <s v="Consumidores"/>
        <s v="Promotor de cultura de datos "/>
        <s v="Proveedores de datos"/>
        <s v="Proveedores de servicios de Internet"/>
        <s v="Emprendimientos impulsados por analítica de datos "/>
        <s v="Reguladores "/>
        <s v="Proveedores de estandares"/>
        <s v="Proveedores infraestructura TI" u="1"/>
        <s v="Responsables de políticas, leyes y normas " u="1"/>
        <s v=" Proveedores infraestructura TI" u="1"/>
      </sharedItems>
    </cacheField>
    <cacheField name="Rol específico" numFmtId="0">
      <sharedItems/>
    </cacheField>
    <cacheField name="Rol Secundario" numFmtId="0">
      <sharedItems containsBlank="1"/>
    </cacheField>
    <cacheField name="Rol específico Secund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3">
  <r>
    <x v="0"/>
    <s v="Agencia de analítica de datos (AGATA)"/>
    <x v="0"/>
    <s v="Analista de datos"/>
    <s v="Consumidores"/>
    <s v="Consumidores de datos"/>
  </r>
  <r>
    <x v="1"/>
    <s v="Agencia Nacional Digital (AND)"/>
    <x v="1"/>
    <s v="Proveedores infraestructura TI"/>
    <m/>
    <m/>
  </r>
  <r>
    <x v="2"/>
    <s v="Agencias ONU"/>
    <x v="2"/>
    <s v="Responsables de políticas, leyes y normas "/>
    <m/>
    <m/>
  </r>
  <r>
    <x v="1"/>
    <s v="Alcaldía De Barichara"/>
    <x v="3"/>
    <s v="Consumidores de datos"/>
    <s v="Proveedores de datos"/>
    <s v="Proveedores de datos"/>
  </r>
  <r>
    <x v="1"/>
    <s v="Alcaldía De Bello"/>
    <x v="3"/>
    <s v="Consumidores de datos"/>
    <s v="Proveedores de datos"/>
    <s v="Proveedores de datos"/>
  </r>
  <r>
    <x v="1"/>
    <s v="Alcaldía De Bucaramanga"/>
    <x v="3"/>
    <s v="Consumidores de datos"/>
    <s v="Proveedores de datos"/>
    <s v="Proveedores de datos"/>
  </r>
  <r>
    <x v="1"/>
    <s v="Alcaldía De Ibague"/>
    <x v="3"/>
    <s v="Consumidores de datos"/>
    <s v="Proveedores de datos"/>
    <s v="Proveedores de datos"/>
  </r>
  <r>
    <x v="1"/>
    <s v="Alcaldía De Manizales"/>
    <x v="3"/>
    <s v="Consumidores de datos"/>
    <s v="Proveedores de datos"/>
    <s v="Proveedores de datos"/>
  </r>
  <r>
    <x v="1"/>
    <s v="Alcaldía De Medellín"/>
    <x v="3"/>
    <s v="Consumidores de datos"/>
    <s v="Proveedores de datos"/>
    <s v="Proveedores de datos"/>
  </r>
  <r>
    <x v="1"/>
    <s v="Alcaldía De Neiva"/>
    <x v="3"/>
    <s v="Consumidores de datos"/>
    <s v="Proveedores de datos"/>
    <s v="Proveedores de datos"/>
  </r>
  <r>
    <x v="1"/>
    <s v="Alcaldía De Sogamoso"/>
    <x v="3"/>
    <s v="Consumidores de datos"/>
    <s v="Proveedores de datos"/>
    <s v="Proveedores de datos"/>
  </r>
  <r>
    <x v="1"/>
    <s v="Alcaldía Mayor de Bogotá"/>
    <x v="3"/>
    <s v="Consumidores de datos"/>
    <m/>
    <m/>
  </r>
  <r>
    <x v="3"/>
    <s v="Alianza CAOBA"/>
    <x v="4"/>
    <s v="Promotor de cultura de datos "/>
    <s v="Proveedores de analítica "/>
    <s v="Analista de datos"/>
  </r>
  <r>
    <x v="0"/>
    <s v="Alianza IN"/>
    <x v="3"/>
    <s v="Consumidores de datos"/>
    <m/>
    <m/>
  </r>
  <r>
    <x v="1"/>
    <s v="Alta Consejería TIC de Bogotá"/>
    <x v="2"/>
    <s v="Responsables de políticas, leyes y normas "/>
    <m/>
    <m/>
  </r>
  <r>
    <x v="0"/>
    <s v="Amazon"/>
    <x v="5"/>
    <s v="Corredores de datos"/>
    <m/>
    <m/>
  </r>
  <r>
    <x v="0"/>
    <s v="American Tower (ATC)"/>
    <x v="6"/>
    <s v="Compañías torres"/>
    <m/>
    <m/>
  </r>
  <r>
    <x v="0"/>
    <s v="Andean Tower Partners (ATP)"/>
    <x v="6"/>
    <s v="Compañías torres"/>
    <m/>
    <m/>
  </r>
  <r>
    <x v="0"/>
    <s v="Aptuno"/>
    <x v="3"/>
    <s v="Consumidores de datos"/>
    <m/>
    <m/>
  </r>
  <r>
    <x v="1"/>
    <s v="Archivo General de la Nación"/>
    <x v="2"/>
    <s v="Responsables de políticas, leyes y normas "/>
    <m/>
    <m/>
  </r>
  <r>
    <x v="1"/>
    <s v="Arco Grupo Bancoldex S.A. Compañía De Financiamiento"/>
    <x v="4"/>
    <s v="Promotor de cultura de datos "/>
    <m/>
    <m/>
  </r>
  <r>
    <x v="0"/>
    <s v="Asociación Bancaria y de Entidades Financieras de Colombia (ASOBANCARIA)"/>
    <x v="3"/>
    <s v="Consumidores de datos"/>
    <m/>
    <m/>
  </r>
  <r>
    <x v="1"/>
    <s v="Asociación de Corporaciones Autónomas Regionales y de Desarrollo Sostenible (ASOCARS )"/>
    <x v="3"/>
    <s v="Consumidores de datos"/>
    <m/>
    <m/>
  </r>
  <r>
    <x v="0"/>
    <s v="Asociación de la Industria Celular de Colombia (ASOMOVIL)_x0009_"/>
    <x v="3"/>
    <s v="Consumidores de datos"/>
    <m/>
    <m/>
  </r>
  <r>
    <x v="0"/>
    <s v="Asociación de la Industria Móvil de Colombia (ASOMÓVIL)"/>
    <x v="3"/>
    <s v="Consumidores de datos"/>
    <m/>
    <m/>
  </r>
  <r>
    <x v="0"/>
    <s v="Asociación de Operadores de Tecnologías de Información y Comunicaciones de Colombia (ASOTIC)"/>
    <x v="3"/>
    <s v="Consumidores de datos"/>
    <m/>
    <m/>
  </r>
  <r>
    <x v="2"/>
    <s v="Asociación Iberoamericana de Cámaras de Comercio Industria y Servicios (AICO) "/>
    <x v="3"/>
    <s v="Consumidores de datos"/>
    <m/>
    <m/>
  </r>
  <r>
    <x v="2"/>
    <s v="Asociación Latinoamericana de Integración (ALADI) "/>
    <x v="2"/>
    <s v="Responsables de políticas, leyes y normas "/>
    <m/>
    <m/>
  </r>
  <r>
    <x v="0"/>
    <s v="Asociación Nacional de Empresarios de Colombia (ANDI )"/>
    <x v="3"/>
    <s v="Consumidores de datos"/>
    <m/>
    <m/>
  </r>
  <r>
    <x v="0"/>
    <s v="Asociación Nacional de Empresas de Servicios Públicos y Comunicaciones (ANDESCO)"/>
    <x v="3"/>
    <s v="Consumidores de datos"/>
    <m/>
    <m/>
  </r>
  <r>
    <x v="0"/>
    <s v="Asociación Nacional de Instituciones Financieras (ANIF)_x0009_"/>
    <x v="3"/>
    <s v="Consumidores de datos"/>
    <m/>
    <m/>
  </r>
  <r>
    <x v="0"/>
    <s v="AT&amp;T"/>
    <x v="6"/>
    <s v="Compañías torres"/>
    <m/>
    <m/>
  </r>
  <r>
    <x v="0"/>
    <s v="Avantel"/>
    <x v="6"/>
    <s v="Operadores de red móvil (MNO)"/>
    <m/>
    <m/>
  </r>
  <r>
    <x v="0"/>
    <s v="Azteca Comunicaciones Colombia S A S"/>
    <x v="6"/>
    <s v="Compañías torres"/>
    <m/>
    <m/>
  </r>
  <r>
    <x v="0"/>
    <s v="Azure"/>
    <x v="1"/>
    <s v="Proveedores infraestructura TI"/>
    <m/>
    <m/>
  </r>
  <r>
    <x v="4"/>
    <s v="Banco Agrario De Colombia S.A."/>
    <x v="7"/>
    <s v="Exploradores de datos"/>
    <m/>
    <m/>
  </r>
  <r>
    <x v="1"/>
    <s v="Banco De Comercio Exterior De Colombia S.A."/>
    <x v="3"/>
    <s v="Consumidores de datos"/>
    <s v="Proveedores de datos"/>
    <s v="Proveedores de datos"/>
  </r>
  <r>
    <x v="2"/>
    <s v="Banco de Desarrollo de América Latina (CAF)"/>
    <x v="4"/>
    <s v="Promotor de cultura de datos "/>
    <m/>
    <m/>
  </r>
  <r>
    <x v="1"/>
    <s v="Banco de la República (BANREP)"/>
    <x v="0"/>
    <s v="Analista de datos"/>
    <s v="Proveedores de datos"/>
    <s v="Proveedores de datos"/>
  </r>
  <r>
    <x v="2"/>
    <s v="Banco interamericano de desarrollo (BID)"/>
    <x v="4"/>
    <s v="Promotor de cultura de datos "/>
    <m/>
    <m/>
  </r>
  <r>
    <x v="2"/>
    <s v="Banco Mundial (BM) "/>
    <x v="5"/>
    <s v="Proveedores de datos abiertos"/>
    <s v="Promotor de cultura de datos "/>
    <s v="Promotor de cultura de datos "/>
  </r>
  <r>
    <x v="1"/>
    <s v="Bolsa de Valores de Colombia"/>
    <x v="0"/>
    <s v="Analista de datos"/>
    <s v="Proveedores de datos"/>
    <s v="Proveedores de datos abiertos"/>
  </r>
  <r>
    <x v="0"/>
    <s v="Cámara Colombiana de Informática y Telecomunicaciones"/>
    <x v="8"/>
    <s v="Reguladores de datos"/>
    <m/>
    <m/>
  </r>
  <r>
    <x v="0"/>
    <s v="Cámara de comercio de Bogotá"/>
    <x v="3"/>
    <s v="Consumidores de datos"/>
    <m/>
    <m/>
  </r>
  <r>
    <x v="0"/>
    <s v="Cámara de Comercio de Medellín para Antioquia"/>
    <x v="3"/>
    <s v="Consumidores de datos"/>
    <m/>
    <m/>
  </r>
  <r>
    <x v="0"/>
    <s v="Carvajal Tecnología y Servicios "/>
    <x v="1"/>
    <s v="Proveedores infraestructura TI"/>
    <m/>
    <m/>
  </r>
  <r>
    <x v="0"/>
    <s v="Centennial"/>
    <x v="6"/>
    <s v="Compañías torres"/>
    <m/>
    <m/>
  </r>
  <r>
    <x v="3"/>
    <s v="Centro de Excelencia y apropiación de Internet de las Cosas"/>
    <x v="4"/>
    <s v="Promotor de cultura de datos "/>
    <s v="Proveedores de analítica "/>
    <s v="Analista de datos"/>
  </r>
  <r>
    <x v="3"/>
    <s v="Centro de Innovacion Tecnologica Industrial de Colombia"/>
    <x v="4"/>
    <s v="Promotor de cultura de datos "/>
    <s v="Proveedores de analítica "/>
    <s v="Analista de datos"/>
  </r>
  <r>
    <x v="0"/>
    <s v="Centro de Investigación y Desarrollo en Tecnologías de la Información y las Comunicaciones (CINTEL)"/>
    <x v="4"/>
    <s v="Promotor de cultura de datos "/>
    <m/>
    <m/>
  </r>
  <r>
    <x v="3"/>
    <s v="Centro de Investigación y Desarrollo Tecnológico de la Industria Electro Electrónica y TIC (CIDEI)"/>
    <x v="4"/>
    <s v="Promotor de cultura de datos "/>
    <s v="Proveedores de analítica "/>
    <s v="Analista de datos"/>
  </r>
  <r>
    <x v="0"/>
    <s v="Centro Nacional de Consultoría"/>
    <x v="0"/>
    <s v="Analista de datos"/>
    <m/>
    <m/>
  </r>
  <r>
    <x v="4"/>
    <s v="Centro para la Cuarta Revolución Industrial (C4RI)"/>
    <x v="4"/>
    <s v="Promotor de cultura de datos "/>
    <m/>
    <m/>
  </r>
  <r>
    <x v="0"/>
    <s v="Certicámara S.A -  Sociedad Cameral de Certificación Digital"/>
    <x v="1"/>
    <s v="Proveedores infraestructura TI"/>
    <m/>
    <m/>
  </r>
  <r>
    <x v="0"/>
    <s v="Chazi"/>
    <x v="3"/>
    <s v="Consumidores de datos"/>
    <m/>
    <m/>
  </r>
  <r>
    <x v="0"/>
    <s v="Ciudatos"/>
    <x v="3"/>
    <s v="Consumidores de datos"/>
    <m/>
    <m/>
  </r>
  <r>
    <x v="0"/>
    <s v="Civico"/>
    <x v="0"/>
    <s v="Analista de datos"/>
    <m/>
    <m/>
  </r>
  <r>
    <x v="0"/>
    <s v="Claro Colombia"/>
    <x v="6"/>
    <s v="Operadores de red móvil (MNO)"/>
    <s v="Proveedores de datos"/>
    <s v="Proveedores de datos"/>
  </r>
  <r>
    <x v="1"/>
    <s v="Colombia Compra Eficiente (CCE)"/>
    <x v="2"/>
    <s v="Responsables de políticas, leyes y normas "/>
    <s v="Proveedores de estandares"/>
    <s v="Proveedores de estandares"/>
  </r>
  <r>
    <x v="0"/>
    <s v="Colombia Fintech - Asociación de empresas Fintech de Colombia"/>
    <x v="5"/>
    <s v="Corredores de datos"/>
    <m/>
    <m/>
  </r>
  <r>
    <x v="0"/>
    <s v="Colombia Telecomunicaciones"/>
    <x v="1"/>
    <s v="Proveedores infraestructura TI"/>
    <m/>
    <m/>
  </r>
  <r>
    <x v="1"/>
    <s v="Comisión de Regulación de Comunicaciones (CRC) "/>
    <x v="2"/>
    <s v="Responsables de políticas, leyes y normas "/>
    <s v="Proveedores de analítica "/>
    <s v="Analista de datos"/>
  </r>
  <r>
    <x v="0"/>
    <s v="Confecamarás - Red de Cámaras de Comercio_x0009_"/>
    <x v="3"/>
    <s v="Consumidores de datos"/>
    <m/>
    <m/>
  </r>
  <r>
    <x v="1"/>
    <s v="Contraloría General de la Nación"/>
    <x v="3"/>
    <s v="Consumidores de datos"/>
    <m/>
    <m/>
  </r>
  <r>
    <x v="0"/>
    <s v="Data wifi"/>
    <x v="0"/>
    <s v="Analista de datos"/>
    <s v="Proveedores de datos"/>
    <s v="Proveedores de datos"/>
  </r>
  <r>
    <x v="0"/>
    <s v="Datacrédito"/>
    <x v="5"/>
    <s v="Corredores de datos"/>
    <m/>
    <m/>
  </r>
  <r>
    <x v="5"/>
    <s v="DataSketch"/>
    <x v="4"/>
    <s v="Promotor de cultura de datos "/>
    <m/>
    <m/>
  </r>
  <r>
    <x v="0"/>
    <s v="Datup"/>
    <x v="0"/>
    <s v="Analista de datos"/>
    <m/>
    <m/>
  </r>
  <r>
    <x v="0"/>
    <s v="DCA Technology"/>
    <x v="0"/>
    <s v="Analista de datos"/>
    <m/>
    <m/>
  </r>
  <r>
    <x v="1"/>
    <s v="Departamento Administrativo De La Función Pública (DAFP)"/>
    <x v="5"/>
    <s v="Proveedores de datos abiertos"/>
    <s v="Consumidores"/>
    <s v="Consumidores de datos"/>
  </r>
  <r>
    <x v="1"/>
    <s v="Departamento Administrativo de la Presidencia de la República (DAPRE)"/>
    <x v="2"/>
    <s v="Responsables de políticas, leyes y normas "/>
    <s v="Consumidores"/>
    <s v="Consumidores de datos"/>
  </r>
  <r>
    <x v="1"/>
    <s v="Departamento Administrativo Nacional de Estadística (DANE)"/>
    <x v="5"/>
    <s v="Proveedores de datos abiertos"/>
    <s v="Responsables de política"/>
    <s v="Responsables de políticas, leyes y normas "/>
  </r>
  <r>
    <x v="1"/>
    <s v="Departamento Administrativo para la Prosperidad Social"/>
    <x v="3"/>
    <s v="Consumidores de datos"/>
    <m/>
    <m/>
  </r>
  <r>
    <x v="1"/>
    <s v="Departamento Nacional de Planeación (DNP) "/>
    <x v="2"/>
    <s v="Responsables de políticas, leyes y normas "/>
    <s v="Proveedores de datos"/>
    <s v="Proveedores de datos"/>
  </r>
  <r>
    <x v="1"/>
    <s v="Dirección de Impuestos y Aduanas Nacionales (DIAN)"/>
    <x v="3"/>
    <s v="Consumidores de datos"/>
    <s v="Proveedores de analítica "/>
    <s v="Analista de datos"/>
  </r>
  <r>
    <x v="1"/>
    <s v="Dirección General de la Policía Nacional"/>
    <x v="5"/>
    <s v="Proveedores de datos abiertos"/>
    <m/>
    <m/>
  </r>
  <r>
    <x v="1"/>
    <s v="Empresa Metro De Medellín Ltda"/>
    <x v="3"/>
    <s v="Consumidores de datos"/>
    <m/>
    <m/>
  </r>
  <r>
    <x v="4"/>
    <s v="Empresa Nacional Promotora Del Desarrollo Territorial"/>
    <x v="3"/>
    <s v="Consumidores de datos"/>
    <m/>
    <m/>
  </r>
  <r>
    <x v="4"/>
    <s v="Empresas Públicas De Medellín"/>
    <x v="3"/>
    <s v="Consumidores de datos"/>
    <m/>
    <m/>
  </r>
  <r>
    <x v="0"/>
    <s v="Enterdev S.A.S."/>
    <x v="1"/>
    <s v="Proveedores infraestructura TI"/>
    <m/>
    <m/>
  </r>
  <r>
    <x v="0"/>
    <s v="ESRI Colombia"/>
    <x v="3"/>
    <s v="Consumidores de datos"/>
    <m/>
    <m/>
  </r>
  <r>
    <x v="5"/>
    <s v="Estudios ACIM (Asociación colombiana de investigación de medios)"/>
    <x v="0"/>
    <s v="Analista de datos"/>
    <m/>
    <m/>
  </r>
  <r>
    <x v="2"/>
    <s v="Eurostat"/>
    <x v="5"/>
    <s v="Proveedores de datos abiertos"/>
    <m/>
    <m/>
  </r>
  <r>
    <x v="0"/>
    <s v="Facebook"/>
    <x v="5"/>
    <s v="Corredores de datos"/>
    <m/>
    <m/>
  </r>
  <r>
    <x v="0"/>
    <s v="Farmalisto"/>
    <x v="3"/>
    <s v="Consumidores de datos"/>
    <m/>
    <m/>
  </r>
  <r>
    <x v="0"/>
    <s v="Federación Colombiana de la Industria de Software y TI"/>
    <x v="1"/>
    <s v="Proveedores infraestructura TI"/>
    <m/>
    <m/>
  </r>
  <r>
    <x v="0"/>
    <s v="Federación Nacional de Comercio (FENALCO)_x0009_"/>
    <x v="3"/>
    <s v="Consumidores de datos"/>
    <m/>
    <m/>
  </r>
  <r>
    <x v="1"/>
    <s v="Fiduciaria Colombiana De Comercio Exterior S.A."/>
    <x v="4"/>
    <s v="Promotor de cultura de datos "/>
    <m/>
    <m/>
  </r>
  <r>
    <x v="4"/>
    <s v="Finagro"/>
    <x v="5"/>
    <s v="Proveedores de datos"/>
    <m/>
    <m/>
  </r>
  <r>
    <x v="1"/>
    <s v="Fondo Nacional De Ahorro"/>
    <x v="5"/>
    <s v="Proveedores de datos abiertos"/>
    <m/>
    <m/>
  </r>
  <r>
    <x v="2"/>
    <s v="Foro Económico Mundial (WEF)"/>
    <x v="2"/>
    <s v="Responsables de políticas, leyes y normas "/>
    <m/>
    <m/>
  </r>
  <r>
    <x v="5"/>
    <s v="Fundación Karisma"/>
    <x v="4"/>
    <s v="Promotor de cultura de datos "/>
    <m/>
    <m/>
  </r>
  <r>
    <x v="5"/>
    <s v="Fundación para la promoción de la investigación y la tecnología (FPIT)"/>
    <x v="5"/>
    <s v="Proveedores de datos abiertos"/>
    <m/>
    <m/>
  </r>
  <r>
    <x v="1"/>
    <s v="Gobernación De Caldas"/>
    <x v="3"/>
    <s v="Consumidores de datos"/>
    <s v="Proveedores de datos"/>
    <s v="Proveedores de datos abiertos"/>
  </r>
  <r>
    <x v="1"/>
    <s v="Gobernación De Cundinamarca"/>
    <x v="3"/>
    <s v="Consumidores de datos"/>
    <s v="Proveedores de datos"/>
    <s v="Proveedores de datos abiertos"/>
  </r>
  <r>
    <x v="1"/>
    <s v="Gobernación De Valle Del Cauca"/>
    <x v="3"/>
    <s v="Consumidores de datos"/>
    <s v="Proveedores de datos"/>
    <s v="Proveedores de datos abiertos"/>
  </r>
  <r>
    <x v="0"/>
    <s v="Google Colombia"/>
    <x v="5"/>
    <s v="Corredores de datos"/>
    <m/>
    <m/>
  </r>
  <r>
    <x v="0"/>
    <s v="GSMA - Asociación GSM"/>
    <x v="3"/>
    <s v="Consumidores de datos"/>
    <s v="Proveedores de analítica "/>
    <s v="Analista de datos"/>
  </r>
  <r>
    <x v="0"/>
    <s v="Huawei Technologies Colombia"/>
    <x v="6"/>
    <s v="Operadores de red móvil (MNO)"/>
    <m/>
    <m/>
  </r>
  <r>
    <x v="0"/>
    <s v="Hugesnet"/>
    <x v="3"/>
    <s v="Consumidores de datos"/>
    <m/>
    <m/>
  </r>
  <r>
    <x v="0"/>
    <s v="iFood "/>
    <x v="5"/>
    <s v="Proveedores de datos abiertos"/>
    <m/>
    <m/>
  </r>
  <r>
    <x v="2"/>
    <s v="Iniciativa Latinoamericana por los Datos Abiertos (ILDA)"/>
    <x v="4"/>
    <s v="Promotor de cultura de datos "/>
    <m/>
    <m/>
  </r>
  <r>
    <x v="0"/>
    <s v="INNpulsa"/>
    <x v="4"/>
    <s v="Promotor de cultura de datos "/>
    <m/>
    <m/>
  </r>
  <r>
    <x v="4"/>
    <s v="Instituto Colombiano de Crédito Educativo y Estudios Técnicos en el Exterior &quot;Mariano Ospina Pérez&quot; (ICETEX)"/>
    <x v="3"/>
    <s v="Consumidores de datos"/>
    <s v="Proveedores de datos"/>
    <s v="Proveedores de datos"/>
  </r>
  <r>
    <x v="0"/>
    <s v="Instituto Colombiano de Normas Técnicas y Certificación (ICONTEC)"/>
    <x v="9"/>
    <s v="Proveedores de estandares"/>
    <m/>
    <m/>
  </r>
  <r>
    <x v="1"/>
    <s v="Instituto De Financiamiento Promocion Y Desarrollo De Ibague (Infibague)"/>
    <x v="3"/>
    <s v="Consumidores de datos"/>
    <m/>
    <m/>
  </r>
  <r>
    <x v="1"/>
    <s v="Instituto de Hidrología, Meteorología y Estudios Ambientales (IDEAM)"/>
    <x v="5"/>
    <s v="Proveedores de datos abiertos"/>
    <m/>
    <m/>
  </r>
  <r>
    <x v="1"/>
    <s v="Instituto Distrital De Las Artes"/>
    <x v="3"/>
    <s v="Consumidores de datos"/>
    <m/>
    <m/>
  </r>
  <r>
    <x v="1"/>
    <s v="Instituto Geográfico Agustín Codazzi (IGAC)"/>
    <x v="2"/>
    <s v="Responsables de políticas, leyes y normas "/>
    <s v="Proveedores de datos"/>
    <s v="Proveedores de datos abiertos"/>
  </r>
  <r>
    <x v="1"/>
    <s v="Instituto Nacional de Salud (INS)"/>
    <x v="5"/>
    <s v="Proveedores de datos abiertos"/>
    <m/>
    <m/>
  </r>
  <r>
    <x v="0"/>
    <s v="INTEL"/>
    <x v="1"/>
    <s v="Proveedores infraestructura TI"/>
    <m/>
    <m/>
  </r>
  <r>
    <x v="0"/>
    <s v="Internexa S.A"/>
    <x v="0"/>
    <s v="Analista de datos"/>
    <m/>
    <m/>
  </r>
  <r>
    <x v="0"/>
    <s v="Jurídia - Centro de Investigación de Derecho Preventivo del Consumo en la Publicidad Digital "/>
    <x v="4"/>
    <s v="Promotor de cultura de datos "/>
    <m/>
    <m/>
  </r>
  <r>
    <x v="5"/>
    <s v="La Asociación colombiana de usuarios de internet "/>
    <x v="4"/>
    <s v="Promotor de cultura de datos "/>
    <m/>
    <m/>
  </r>
  <r>
    <x v="2"/>
    <s v="La Comisión Económica para América Latina y el Caribe (Cepal)"/>
    <x v="2"/>
    <s v="Responsables de políticas, leyes y normas "/>
    <m/>
    <m/>
  </r>
  <r>
    <x v="2"/>
    <s v="La Unión Internacional de Comunicaciones (UIT)"/>
    <x v="2"/>
    <s v="Responsables de políticas, leyes y normas "/>
    <m/>
    <m/>
  </r>
  <r>
    <x v="0"/>
    <s v="LinkedIn "/>
    <x v="5"/>
    <s v="Corredores de datos"/>
    <m/>
    <m/>
  </r>
  <r>
    <x v="0"/>
    <s v="LOGISTICA FLASH COLOMBIA S.A.S"/>
    <x v="1"/>
    <s v="Proveedores infraestructura TI"/>
    <m/>
    <m/>
  </r>
  <r>
    <x v="0"/>
    <s v="Logysto"/>
    <x v="3"/>
    <s v="Consumidores de datos"/>
    <m/>
    <m/>
  </r>
  <r>
    <x v="0"/>
    <s v="Mensajeros urbanos"/>
    <x v="3"/>
    <s v="Consumidores de datos"/>
    <m/>
    <m/>
  </r>
  <r>
    <x v="2"/>
    <s v="Meta platfoms, inc."/>
    <x v="5"/>
    <s v="Corredores de datos"/>
    <m/>
    <m/>
  </r>
  <r>
    <x v="0"/>
    <s v="Microsoft Colombia"/>
    <x v="1"/>
    <s v="Proveedores infraestructura TI"/>
    <m/>
    <m/>
  </r>
  <r>
    <x v="1"/>
    <s v="Ministerio De Ambiente Y Desarrollo Sostenible"/>
    <x v="3"/>
    <s v="Consumidores de datos"/>
    <s v="Proveedores de datos"/>
    <s v="Proveedores de datos abiertos"/>
  </r>
  <r>
    <x v="1"/>
    <s v="Ministerio de Ciencia, Tecnología e Innovación"/>
    <x v="3"/>
    <s v="Consumidores de datos"/>
    <s v="Proveedores de datos"/>
    <s v="Proveedores de datos abiertos"/>
  </r>
  <r>
    <x v="1"/>
    <s v="Ministerio De Comercio, Industria Y Turismo"/>
    <x v="3"/>
    <s v="Consumidores de datos"/>
    <s v="Proveedores de datos"/>
    <s v="Proveedores de datos abiertos"/>
  </r>
  <r>
    <x v="1"/>
    <s v="Ministerio De Cultura"/>
    <x v="3"/>
    <s v="Consumidores de datos"/>
    <s v="Proveedores de datos"/>
    <s v="Proveedores de datos abiertos"/>
  </r>
  <r>
    <x v="1"/>
    <s v="Ministerio De Defensa Nacional"/>
    <x v="3"/>
    <s v="Consumidores de datos"/>
    <s v="Proveedores de datos"/>
    <s v="Proveedores de datos abiertos"/>
  </r>
  <r>
    <x v="1"/>
    <s v="Ministerio De Educación Nacional"/>
    <x v="3"/>
    <s v="Consumidores de datos"/>
    <s v="Proveedores de datos"/>
    <s v="Proveedores de datos abiertos"/>
  </r>
  <r>
    <x v="1"/>
    <s v="Ministerio De Hacienda Y Crédito Público"/>
    <x v="3"/>
    <s v="Consumidores de datos"/>
    <s v="Proveedores de datos"/>
    <s v="Proveedores de datos abiertos"/>
  </r>
  <r>
    <x v="1"/>
    <s v="Ministerio de Justicia y del derecho"/>
    <x v="3"/>
    <s v="Consumidores de datos"/>
    <s v="Proveedores de datos"/>
    <s v="Proveedores de datos abiertos"/>
  </r>
  <r>
    <x v="1"/>
    <s v="Ministerio De Minas Y Energía"/>
    <x v="3"/>
    <s v="Consumidores de datos"/>
    <s v="Proveedores de datos"/>
    <s v="Proveedores de datos abiertos"/>
  </r>
  <r>
    <x v="1"/>
    <s v="Ministerio de Salud y Protección Social"/>
    <x v="3"/>
    <s v="Consumidores de datos"/>
    <s v="Proveedores de datos"/>
    <s v="Proveedores de datos abiertos"/>
  </r>
  <r>
    <x v="1"/>
    <s v="Ministerio de Tecnologías de la Información y Comunicaciones"/>
    <x v="2"/>
    <s v="Responsables de políticas, leyes y normas "/>
    <s v="Proveedores de datos"/>
    <s v="Proveedores de datos abiertos"/>
  </r>
  <r>
    <x v="1"/>
    <s v="Ministerio De Transporte"/>
    <x v="3"/>
    <s v="Consumidores de datos"/>
    <s v="Proveedores de datos"/>
    <s v="Proveedores de datos abiertos"/>
  </r>
  <r>
    <x v="1"/>
    <s v="Ministerio Del Trabajo"/>
    <x v="3"/>
    <s v="Consumidores de datos"/>
    <s v="Proveedores de datos"/>
    <s v="Proveedores de datos abiertos"/>
  </r>
  <r>
    <x v="1"/>
    <s v="MinTIC- X-Road- Subdirección de Estándares y Arquitectura de TI"/>
    <x v="8"/>
    <s v="líderes de interoperabilidad"/>
    <m/>
    <m/>
  </r>
  <r>
    <x v="0"/>
    <s v="Móvil Exito"/>
    <x v="6"/>
    <s v="Operadores de red móvil (MNO)"/>
    <m/>
    <m/>
  </r>
  <r>
    <x v="0"/>
    <s v="Movistar Colombia"/>
    <x v="6"/>
    <s v="Operadores de red móvil (MNO)"/>
    <m/>
    <m/>
  </r>
  <r>
    <x v="0"/>
    <s v="Muvo"/>
    <x v="3"/>
    <s v="Consumidores de datos"/>
    <m/>
    <m/>
  </r>
  <r>
    <x v="0"/>
    <s v="NAISP - Asociación Nacional de Proveedores de Servicios de Internet"/>
    <x v="6"/>
    <s v="Operadores de red fija"/>
    <m/>
    <m/>
  </r>
  <r>
    <x v="0"/>
    <s v="NEU Energy"/>
    <x v="0"/>
    <s v="Analista de datos"/>
    <m/>
    <m/>
  </r>
  <r>
    <x v="0"/>
    <s v="NMS Towers"/>
    <x v="6"/>
    <s v="Compañías torres"/>
    <m/>
    <m/>
  </r>
  <r>
    <x v="2"/>
    <s v="OECD Committee on Digital Economy Policy (CDEP)"/>
    <x v="4"/>
    <s v="Promotor de cultura de datos "/>
    <m/>
    <m/>
  </r>
  <r>
    <x v="2"/>
    <s v="Open Data Watch"/>
    <x v="4"/>
    <s v="Promotor de cultura de datos "/>
    <m/>
    <m/>
  </r>
  <r>
    <x v="0"/>
    <s v="Oracle"/>
    <x v="5"/>
    <s v="Corredores de datos"/>
    <s v="Proveedores de servicios e infraestructura TI"/>
    <s v="Proveedores infraestructura TI"/>
  </r>
  <r>
    <x v="2"/>
    <s v="Organización para la cooperación y el desarrollo económico (OCDE) "/>
    <x v="4"/>
    <s v="Promotor de cultura de datos "/>
    <m/>
    <m/>
  </r>
  <r>
    <x v="0"/>
    <s v="Ozon"/>
    <x v="3"/>
    <s v="Consumidores de datos"/>
    <m/>
    <m/>
  </r>
  <r>
    <x v="0"/>
    <s v="Pibox"/>
    <x v="3"/>
    <s v="Consumidores de datos"/>
    <m/>
    <m/>
  </r>
  <r>
    <x v="1"/>
    <s v="Plural Comunicaciones"/>
    <x v="3"/>
    <s v="Consumidores de datos"/>
    <m/>
    <m/>
  </r>
  <r>
    <x v="0"/>
    <s v="Polymath ventures"/>
    <x v="3"/>
    <s v="Consumidores de datos"/>
    <m/>
    <m/>
  </r>
  <r>
    <x v="3"/>
    <s v="Pontifica Universidad Javeriana"/>
    <x v="4"/>
    <s v="Promotor de cultura de datos "/>
    <s v="Proveedores de analítica "/>
    <s v="Analista de datos"/>
  </r>
  <r>
    <x v="0"/>
    <s v="Porter"/>
    <x v="0"/>
    <s v="Analista de datos"/>
    <m/>
    <m/>
  </r>
  <r>
    <x v="0"/>
    <s v="POSDATA"/>
    <x v="3"/>
    <s v="Consumidores de datos"/>
    <m/>
    <m/>
  </r>
  <r>
    <x v="4"/>
    <s v="Positiva Compañía de Seguros"/>
    <x v="3"/>
    <s v="Consumidores de datos"/>
    <s v="Proveedores de datos"/>
    <s v="Proveedores de datos"/>
  </r>
  <r>
    <x v="0"/>
    <s v="Procrédito"/>
    <x v="5"/>
    <s v="Corredores de datos"/>
    <m/>
    <m/>
  </r>
  <r>
    <x v="0"/>
    <s v="Proveedor de análisis de datos biológicos (BIOS)"/>
    <x v="0"/>
    <s v="Analista de datos"/>
    <m/>
    <m/>
  </r>
  <r>
    <x v="0"/>
    <s v="Quantil S.A.S "/>
    <x v="0"/>
    <s v="Analista de datos"/>
    <m/>
    <m/>
  </r>
  <r>
    <x v="0"/>
    <s v="Red Colombiana de Prospectiva"/>
    <x v="0"/>
    <s v="Analista de datos"/>
    <m/>
    <m/>
  </r>
  <r>
    <x v="2"/>
    <s v="Red de Datos para el Desarrollo (D4D.net)"/>
    <x v="4"/>
    <s v="Promotor de cultura de datos "/>
    <m/>
    <m/>
  </r>
  <r>
    <x v="1"/>
    <s v="RTVC Sistema de Medios Públicos"/>
    <x v="3"/>
    <s v="Consumidores de datos"/>
    <m/>
    <m/>
  </r>
  <r>
    <x v="0"/>
    <s v="SAP"/>
    <x v="1"/>
    <s v="Proveedores infraestructura TI"/>
    <m/>
    <m/>
  </r>
  <r>
    <x v="1"/>
    <s v="Secretaría de Transparencia"/>
    <x v="3"/>
    <s v="Consumidores de datos"/>
    <s v="Proveedores de datos"/>
    <s v="Proveedores de datos abiertos"/>
  </r>
  <r>
    <x v="1"/>
    <s v="Secretaría Distrital de Movilidad"/>
    <x v="3"/>
    <s v="Consumidores de datos"/>
    <s v="Proveedores de datos"/>
    <s v="Proveedores de datos abiertos"/>
  </r>
  <r>
    <x v="1"/>
    <s v="Secretaría Distrital De Salud"/>
    <x v="3"/>
    <s v="Consumidores de datos"/>
    <s v="Proveedores de datos"/>
    <s v="Proveedores de datos abiertos"/>
  </r>
  <r>
    <x v="0"/>
    <s v="SEI Consultores "/>
    <x v="0"/>
    <s v="Analista de datos"/>
    <m/>
    <m/>
  </r>
  <r>
    <x v="1"/>
    <s v="Servicio Nacional de Aprendizaje (SENA)"/>
    <x v="3"/>
    <s v="Consumidores de datos"/>
    <s v="Proveedores de datos"/>
    <s v="Proveedores de datos abiertos"/>
  </r>
  <r>
    <x v="0"/>
    <s v="Servinformacion"/>
    <x v="5"/>
    <s v="Corredores de datos"/>
    <m/>
    <m/>
  </r>
  <r>
    <x v="0"/>
    <s v="Siigo"/>
    <x v="5"/>
    <s v="Proveedores de datos abiertos"/>
    <m/>
    <m/>
  </r>
  <r>
    <x v="0"/>
    <s v="SINNETIC"/>
    <x v="0"/>
    <s v="Analista de datos"/>
    <m/>
    <m/>
  </r>
  <r>
    <x v="2"/>
    <s v="Sociedad Alemana de Cooperación Internacional"/>
    <x v="4"/>
    <s v="Promotor de cultura de datos "/>
    <m/>
    <m/>
  </r>
  <r>
    <x v="0"/>
    <s v="Sodexo"/>
    <x v="3"/>
    <s v="Consumidores de datos"/>
    <m/>
    <m/>
  </r>
  <r>
    <x v="1"/>
    <s v="Superintendencia de Industria y Comercio de Colombia (SIC)"/>
    <x v="8"/>
    <s v="Reguladores de datos"/>
    <m/>
    <m/>
  </r>
  <r>
    <x v="1"/>
    <s v="Superintendencia de Sociedades"/>
    <x v="3"/>
    <s v="Consumidores de datos"/>
    <s v="Proveedores de datos"/>
    <s v="Proveedores de datos abiertos"/>
  </r>
  <r>
    <x v="1"/>
    <s v="Superintendencia Financiera De Colombia"/>
    <x v="3"/>
    <s v="Consumidores de datos"/>
    <s v="Proveedores de datos"/>
    <s v="Proveedores de datos abiertos"/>
  </r>
  <r>
    <x v="0"/>
    <s v="Tachyon Consultores SAS"/>
    <x v="0"/>
    <s v="Analista de datos"/>
    <m/>
    <m/>
  </r>
  <r>
    <x v="0"/>
    <s v="Technopolis Group"/>
    <x v="6"/>
    <s v="Operadores de red fija"/>
    <m/>
    <m/>
  </r>
  <r>
    <x v="0"/>
    <s v="Teknidata Consultores S.A.S"/>
    <x v="0"/>
    <s v="Analista de datos"/>
    <m/>
    <m/>
  </r>
  <r>
    <x v="0"/>
    <s v="Telefónica Colombia"/>
    <x v="6"/>
    <s v="Operadores de red móvil (MNO)"/>
    <s v="Promotor de cultura de datos "/>
    <s v="Promotor de cultura de datos "/>
  </r>
  <r>
    <x v="0"/>
    <s v="Tigo Colombia"/>
    <x v="6"/>
    <s v="Operadores de red móvil (MNO)"/>
    <m/>
    <m/>
  </r>
  <r>
    <x v="0"/>
    <s v="Tigo Une Colombia "/>
    <x v="6"/>
    <s v="Operadores de red móvil (MNO)"/>
    <m/>
    <m/>
  </r>
  <r>
    <x v="0"/>
    <s v="Torresec"/>
    <x v="6"/>
    <s v="Compañías torres"/>
    <m/>
    <m/>
  </r>
  <r>
    <x v="0"/>
    <s v="Truora"/>
    <x v="3"/>
    <s v="Consumidores de datos"/>
    <m/>
    <m/>
  </r>
  <r>
    <x v="0"/>
    <s v="tusdatos.co"/>
    <x v="0"/>
    <s v="Analista de datos"/>
    <m/>
    <m/>
  </r>
  <r>
    <x v="0"/>
    <s v="Twitter"/>
    <x v="5"/>
    <s v="Corredores de datos"/>
    <m/>
    <m/>
  </r>
  <r>
    <x v="0"/>
    <s v="Ufinet"/>
    <x v="6"/>
    <s v="Proveedores de transito IP"/>
    <m/>
    <m/>
  </r>
  <r>
    <x v="0"/>
    <s v="UNE EPM"/>
    <x v="1"/>
    <s v="Proveedores infraestructura TI"/>
    <m/>
    <m/>
  </r>
  <r>
    <x v="1"/>
    <s v="Unidad Administrativa Especial De Catastro Distrital"/>
    <x v="3"/>
    <s v="Consumidores de datos"/>
    <s v="Proveedores de datos"/>
    <s v="Proveedores de datos abiertos"/>
  </r>
  <r>
    <x v="1"/>
    <s v="Unidad Administrativa Especial Migración Colombia"/>
    <x v="3"/>
    <s v="Consumidores de datos"/>
    <s v="Proveedores de datos"/>
    <s v="Proveedores de datos abiertos"/>
  </r>
  <r>
    <x v="3"/>
    <s v="Universidad de Los Andes - Grupo de Estudios en internet, Comercio electrónico, Telecomunicaciones e Informática"/>
    <x v="4"/>
    <s v="Promotor de cultura de datos "/>
    <s v="Proveedores de analítica "/>
    <s v="Analista de datos"/>
  </r>
  <r>
    <x v="3"/>
    <s v="Universidad de Los Andes -Nodo computacional"/>
    <x v="4"/>
    <s v="Promotor de cultura de datos "/>
    <s v="Proveedores de analítica "/>
    <s v="Analista de datos"/>
  </r>
  <r>
    <x v="3"/>
    <s v="Universidad del Rosario - Departamento MACC"/>
    <x v="4"/>
    <s v="Promotor de cultura de datos "/>
    <s v="Proveedores de analítica "/>
    <s v="Analista de datos"/>
  </r>
  <r>
    <x v="3"/>
    <s v="Universidad del Rosario - El Centro de Internet y Sociedad de la Universidad del Rosario ISUR"/>
    <x v="4"/>
    <s v="Promotor de cultura de datos "/>
    <s v="Proveedores de analítica "/>
    <s v="Analista de datos"/>
  </r>
  <r>
    <x v="3"/>
    <s v="Universidad EAFIT"/>
    <x v="4"/>
    <s v="Promotor de cultura de datos "/>
    <s v="Proveedores de analítica "/>
    <s v="Analista de datos"/>
  </r>
  <r>
    <x v="3"/>
    <s v="Universidad Externado de Colombia - Departamento de Matemática/ pregrado en ciencia de datos"/>
    <x v="4"/>
    <s v="Promotor de cultura de datos "/>
    <s v="Proveedores de analítica "/>
    <s v="Analista de datos"/>
  </r>
  <r>
    <x v="3"/>
    <s v="Universidad Externado de Colombia - Observatorio de Sociedad, Gobierno y Tecnologías de Información"/>
    <x v="4"/>
    <s v="Promotor de cultura de datos "/>
    <s v="Proveedores de analítica "/>
    <s v="Analista de datos"/>
  </r>
  <r>
    <x v="3"/>
    <s v="Universidad Industrial de santander "/>
    <x v="4"/>
    <s v="Promotor de cultura de datos "/>
    <s v="Proveedores de analítica "/>
    <s v="Analista de datos"/>
  </r>
  <r>
    <x v="3"/>
    <s v="Universidad Nacional de Colombia - Área Curricular de Ingeniería de Sistemas e Industrial"/>
    <x v="4"/>
    <s v="Promotor de cultura de datos "/>
    <s v="Proveedores de analítica "/>
    <s v="Analista de datos"/>
  </r>
  <r>
    <x v="3"/>
    <s v="Universidad Nacional de Colombia - Laboratorio de la 4ta Revolución Industrial de la U. Nacional "/>
    <x v="4"/>
    <s v="Promotor de cultura de datos "/>
    <s v="Proveedores de analítica "/>
    <s v="Analista de datos"/>
  </r>
  <r>
    <x v="3"/>
    <s v="Universidad Sergio Arboleda"/>
    <x v="4"/>
    <s v="Promotor de cultura de datos "/>
    <s v="Proveedores de analítica "/>
    <s v="Analista de datos"/>
  </r>
  <r>
    <x v="1"/>
    <s v="URF - Unidad de riesgos financieros de Minhacienda"/>
    <x v="3"/>
    <s v="Consumidores de datos"/>
    <s v="Proveedores de datos"/>
    <s v="Proveedores de datos abiertos"/>
  </r>
  <r>
    <x v="2"/>
    <s v="USAID"/>
    <x v="2"/>
    <s v="Responsables de políticas, leyes y normas "/>
    <m/>
    <m/>
  </r>
  <r>
    <x v="0"/>
    <s v="Virgin Mobile"/>
    <x v="6"/>
    <s v="Operadores móviles virtuales (MVNO)"/>
    <m/>
    <m/>
  </r>
  <r>
    <x v="0"/>
    <s v="Whale and jaguar"/>
    <x v="0"/>
    <s v="Analista de datos"/>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8" rowHeaderCaption="Actores">
  <location ref="A12:B23" firstHeaderRow="1" firstDataRow="1" firstDataCol="1"/>
  <pivotFields count="6">
    <pivotField showAll="0"/>
    <pivotField dataField="1" showAll="0"/>
    <pivotField axis="axisRow" showAll="0">
      <items count="14">
        <item m="1" x="12"/>
        <item x="3"/>
        <item x="7"/>
        <item x="0"/>
        <item x="5"/>
        <item x="6"/>
        <item x="8"/>
        <item m="1" x="11"/>
        <item m="1" x="10"/>
        <item x="4"/>
        <item x="1"/>
        <item x="2"/>
        <item x="9"/>
        <item t="default"/>
      </items>
    </pivotField>
    <pivotField showAll="0"/>
    <pivotField showAll="0"/>
    <pivotField showAll="0"/>
  </pivotFields>
  <rowFields count="1">
    <field x="2"/>
  </rowFields>
  <rowItems count="11">
    <i>
      <x v="1"/>
    </i>
    <i>
      <x v="2"/>
    </i>
    <i>
      <x v="3"/>
    </i>
    <i>
      <x v="4"/>
    </i>
    <i>
      <x v="5"/>
    </i>
    <i>
      <x v="6"/>
    </i>
    <i>
      <x v="9"/>
    </i>
    <i>
      <x v="10"/>
    </i>
    <i>
      <x v="11"/>
    </i>
    <i>
      <x v="12"/>
    </i>
    <i t="grand">
      <x/>
    </i>
  </rowItems>
  <colItems count="1">
    <i/>
  </colItems>
  <dataFields count="1">
    <dataField name="Número" fld="1" subtotal="count" baseField="0" baseItem="0"/>
  </dataFields>
  <formats count="15">
    <format dxfId="73">
      <pivotArea outline="0" collapsedLevelsAreSubtotals="1" fieldPosition="0"/>
    </format>
    <format dxfId="72">
      <pivotArea dataOnly="0" labelOnly="1" fieldPosition="0">
        <references count="1">
          <reference field="2" count="0"/>
        </references>
      </pivotArea>
    </format>
    <format dxfId="71">
      <pivotArea dataOnly="0" labelOnly="1" grandRow="1" outline="0" fieldPosition="0"/>
    </format>
    <format dxfId="70">
      <pivotArea field="2" type="button" dataOnly="0" labelOnly="1" outline="0" axis="axisRow" fieldPosition="0"/>
    </format>
    <format dxfId="69">
      <pivotArea dataOnly="0" labelOnly="1" outline="0" axis="axisValues" fieldPosition="0"/>
    </format>
    <format dxfId="68">
      <pivotArea dataOnly="0" labelOnly="1" outline="0" axis="axisValues" fieldPosition="0"/>
    </format>
    <format dxfId="67">
      <pivotArea outline="0" collapsedLevelsAreSubtotals="1" fieldPosition="0"/>
    </format>
    <format dxfId="66">
      <pivotArea dataOnly="0" labelOnly="1" fieldPosition="0">
        <references count="1">
          <reference field="2" count="0"/>
        </references>
      </pivotArea>
    </format>
    <format dxfId="65">
      <pivotArea dataOnly="0" labelOnly="1" grandRow="1" outline="0" fieldPosition="0"/>
    </format>
    <format dxfId="64">
      <pivotArea outline="0" collapsedLevelsAreSubtotals="1" fieldPosition="0"/>
    </format>
    <format dxfId="63">
      <pivotArea dataOnly="0" labelOnly="1" fieldPosition="0">
        <references count="1">
          <reference field="2" count="0"/>
        </references>
      </pivotArea>
    </format>
    <format dxfId="62">
      <pivotArea dataOnly="0" labelOnly="1" grandRow="1" outline="0" fieldPosition="0"/>
    </format>
    <format dxfId="61">
      <pivotArea field="2" type="button" dataOnly="0" labelOnly="1" outline="0" axis="axisRow" fieldPosition="0"/>
    </format>
    <format dxfId="60">
      <pivotArea dataOnly="0" labelOnly="1" outline="0" axis="axisValues" fieldPosition="0"/>
    </format>
    <format dxfId="59">
      <pivotArea dataOnly="0" labelOnly="1" outline="0" axis="axisValues" fieldPosition="0"/>
    </format>
  </formats>
  <chartFormats count="13">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2" count="1" selected="0">
            <x v="1"/>
          </reference>
        </references>
      </pivotArea>
    </chartFormat>
    <chartFormat chart="3" format="2">
      <pivotArea type="data" outline="0" fieldPosition="0">
        <references count="2">
          <reference field="4294967294" count="1" selected="0">
            <x v="0"/>
          </reference>
          <reference field="2" count="1" selected="0">
            <x v="2"/>
          </reference>
        </references>
      </pivotArea>
    </chartFormat>
    <chartFormat chart="3" format="3">
      <pivotArea type="data" outline="0" fieldPosition="0">
        <references count="2">
          <reference field="4294967294" count="1" selected="0">
            <x v="0"/>
          </reference>
          <reference field="2" count="1" selected="0">
            <x v="3"/>
          </reference>
        </references>
      </pivotArea>
    </chartFormat>
    <chartFormat chart="3" format="4">
      <pivotArea type="data" outline="0" fieldPosition="0">
        <references count="2">
          <reference field="4294967294" count="1" selected="0">
            <x v="0"/>
          </reference>
          <reference field="2" count="1" selected="0">
            <x v="4"/>
          </reference>
        </references>
      </pivotArea>
    </chartFormat>
    <chartFormat chart="3" format="5">
      <pivotArea type="data" outline="0" fieldPosition="0">
        <references count="2">
          <reference field="4294967294" count="1" selected="0">
            <x v="0"/>
          </reference>
          <reference field="2" count="1" selected="0">
            <x v="5"/>
          </reference>
        </references>
      </pivotArea>
    </chartFormat>
    <chartFormat chart="3" format="6">
      <pivotArea type="data" outline="0" fieldPosition="0">
        <references count="2">
          <reference field="4294967294" count="1" selected="0">
            <x v="0"/>
          </reference>
          <reference field="2" count="1" selected="0">
            <x v="6"/>
          </reference>
        </references>
      </pivotArea>
    </chartFormat>
    <chartFormat chart="3" format="7">
      <pivotArea type="data" outline="0" fieldPosition="0">
        <references count="2">
          <reference field="4294967294" count="1" selected="0">
            <x v="0"/>
          </reference>
          <reference field="2" count="1" selected="0">
            <x v="7"/>
          </reference>
        </references>
      </pivotArea>
    </chartFormat>
    <chartFormat chart="3" format="8">
      <pivotArea type="data" outline="0" fieldPosition="0">
        <references count="2">
          <reference field="4294967294" count="1" selected="0">
            <x v="0"/>
          </reference>
          <reference field="2" count="1" selected="0">
            <x v="8"/>
          </reference>
        </references>
      </pivotArea>
    </chartFormat>
    <chartFormat chart="3" format="9">
      <pivotArea type="data" outline="0" fieldPosition="0">
        <references count="2">
          <reference field="4294967294" count="1" selected="0">
            <x v="0"/>
          </reference>
          <reference field="2" count="1" selected="0">
            <x v="9"/>
          </reference>
        </references>
      </pivotArea>
    </chartFormat>
    <chartFormat chart="3" format="10">
      <pivotArea type="data" outline="0" fieldPosition="0">
        <references count="2">
          <reference field="4294967294" count="1" selected="0">
            <x v="0"/>
          </reference>
          <reference field="2" count="1" selected="0">
            <x v="10"/>
          </reference>
        </references>
      </pivotArea>
    </chartFormat>
    <chartFormat chart="3" format="11">
      <pivotArea type="data" outline="0" fieldPosition="0">
        <references count="2">
          <reference field="4294967294" count="1" selected="0">
            <x v="0"/>
          </reference>
          <reference field="2" count="1" selected="0">
            <x v="11"/>
          </reference>
        </references>
      </pivotArea>
    </chartFormat>
    <chartFormat chart="3" format="12">
      <pivotArea type="data" outline="0" fieldPosition="0">
        <references count="2">
          <reference field="4294967294" count="1" selected="0">
            <x v="0"/>
          </reference>
          <reference field="2" count="1" selected="0">
            <x v="12"/>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rowHeaderCaption="Actores">
  <location ref="A40:B47" firstHeaderRow="1" firstDataRow="1" firstDataCol="1"/>
  <pivotFields count="6">
    <pivotField axis="axisRow" showAll="0">
      <items count="7">
        <item x="3"/>
        <item x="4"/>
        <item x="1"/>
        <item x="2"/>
        <item x="0"/>
        <item x="5"/>
        <item t="default"/>
      </items>
    </pivotField>
    <pivotField dataField="1" showAll="0"/>
    <pivotField showAll="0"/>
    <pivotField showAll="0"/>
    <pivotField showAll="0"/>
    <pivotField showAll="0"/>
  </pivotFields>
  <rowFields count="1">
    <field x="0"/>
  </rowFields>
  <rowItems count="7">
    <i>
      <x/>
    </i>
    <i>
      <x v="1"/>
    </i>
    <i>
      <x v="2"/>
    </i>
    <i>
      <x v="3"/>
    </i>
    <i>
      <x v="4"/>
    </i>
    <i>
      <x v="5"/>
    </i>
    <i t="grand">
      <x/>
    </i>
  </rowItems>
  <colItems count="1">
    <i/>
  </colItems>
  <dataFields count="1">
    <dataField name="Número" fld="1" subtotal="count" baseField="0" baseItem="0"/>
  </dataFields>
  <formats count="10">
    <format dxfId="83">
      <pivotArea field="0" type="button" dataOnly="0" labelOnly="1" outline="0" axis="axisRow" fieldPosition="0"/>
    </format>
    <format dxfId="82">
      <pivotArea dataOnly="0" labelOnly="1" outline="0" axis="axisValues" fieldPosition="0"/>
    </format>
    <format dxfId="81">
      <pivotArea dataOnly="0" labelOnly="1" outline="0" axis="axisValues" fieldPosition="0"/>
    </format>
    <format dxfId="80">
      <pivotArea type="all" dataOnly="0" outline="0" fieldPosition="0"/>
    </format>
    <format dxfId="79">
      <pivotArea outline="0" collapsedLevelsAreSubtotals="1" fieldPosition="0"/>
    </format>
    <format dxfId="78">
      <pivotArea field="0" type="button" dataOnly="0" labelOnly="1" outline="0" axis="axisRow" fieldPosition="0"/>
    </format>
    <format dxfId="77">
      <pivotArea dataOnly="0" labelOnly="1" outline="0" axis="axisValues" fieldPosition="0"/>
    </format>
    <format dxfId="76">
      <pivotArea dataOnly="0" labelOnly="1" fieldPosition="0">
        <references count="1">
          <reference field="0" count="0"/>
        </references>
      </pivotArea>
    </format>
    <format dxfId="75">
      <pivotArea dataOnly="0" labelOnly="1" grandRow="1" outline="0" fieldPosition="0"/>
    </format>
    <format dxfId="74">
      <pivotArea dataOnly="0" labelOnly="1" outline="0" axis="axisValues" fieldPosition="0"/>
    </format>
  </formats>
  <chartFormats count="7">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0" count="1" selected="0">
            <x v="0"/>
          </reference>
        </references>
      </pivotArea>
    </chartFormat>
    <chartFormat chart="1" format="2">
      <pivotArea type="data" outline="0" fieldPosition="0">
        <references count="2">
          <reference field="4294967294" count="1" selected="0">
            <x v="0"/>
          </reference>
          <reference field="0" count="1" selected="0">
            <x v="1"/>
          </reference>
        </references>
      </pivotArea>
    </chartFormat>
    <chartFormat chart="1" format="3">
      <pivotArea type="data" outline="0" fieldPosition="0">
        <references count="2">
          <reference field="4294967294" count="1" selected="0">
            <x v="0"/>
          </reference>
          <reference field="0" count="1" selected="0">
            <x v="2"/>
          </reference>
        </references>
      </pivotArea>
    </chartFormat>
    <chartFormat chart="1" format="4">
      <pivotArea type="data" outline="0" fieldPosition="0">
        <references count="2">
          <reference field="4294967294" count="1" selected="0">
            <x v="0"/>
          </reference>
          <reference field="0" count="1" selected="0">
            <x v="3"/>
          </reference>
        </references>
      </pivotArea>
    </chartFormat>
    <chartFormat chart="1" format="5">
      <pivotArea type="data" outline="0" fieldPosition="0">
        <references count="2">
          <reference field="4294967294" count="1" selected="0">
            <x v="0"/>
          </reference>
          <reference field="0" count="1" selected="0">
            <x v="4"/>
          </reference>
        </references>
      </pivotArea>
    </chartFormat>
    <chartFormat chart="1" format="6">
      <pivotArea type="data" outline="0" fieldPosition="0">
        <references count="2">
          <reference field="4294967294" count="1" selected="0">
            <x v="0"/>
          </reference>
          <reference field="0" count="1" selected="0">
            <x v="5"/>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47" displayName="Table47" ref="A9:F212" totalsRowShown="0" headerRowDxfId="97" dataDxfId="95" headerRowBorderDxfId="96" tableBorderDxfId="94" totalsRowBorderDxfId="93">
  <autoFilter ref="A9:F212" xr:uid="{00000000-0009-0000-0100-000006000000}"/>
  <sortState xmlns:xlrd2="http://schemas.microsoft.com/office/spreadsheetml/2017/richdata2" ref="A10:F212">
    <sortCondition ref="A9:A212"/>
  </sortState>
  <tableColumns count="6">
    <tableColumn id="1" xr3:uid="{00000000-0010-0000-0000-000001000000}" name="Actor" dataDxfId="92" totalsRowDxfId="91"/>
    <tableColumn id="2" xr3:uid="{00000000-0010-0000-0000-000002000000}" name="Entidad" dataDxfId="90"/>
    <tableColumn id="10" xr3:uid="{00000000-0010-0000-0000-00000A000000}" name="Rol" dataDxfId="89" totalsRowDxfId="88">
      <calculatedColumnFormula>INDEX(Table1[Roles],MATCH(Table47[[#This Row],[Rol específico]],Table1[Rol específico],0))</calculatedColumnFormula>
    </tableColumn>
    <tableColumn id="3" xr3:uid="{00000000-0010-0000-0000-000003000000}" name="Rol específico" dataDxfId="87" totalsRowDxfId="86"/>
    <tableColumn id="4" xr3:uid="{00000000-0010-0000-0000-000004000000}" name="Rol Secundario" dataDxfId="85"/>
    <tableColumn id="6" xr3:uid="{00000000-0010-0000-0000-000006000000}" name="Rol específico Secundario" dataDxfId="8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2" displayName="Tabla2" ref="B6:L27" totalsRowShown="0" dataDxfId="58">
  <autoFilter ref="B6:L27" xr:uid="{00000000-0009-0000-0100-000003000000}"/>
  <sortState xmlns:xlrd2="http://schemas.microsoft.com/office/spreadsheetml/2017/richdata2" ref="B15:L22">
    <sortCondition ref="J5:J26"/>
  </sortState>
  <tableColumns count="11">
    <tableColumn id="1" xr3:uid="{00000000-0010-0000-0100-000001000000}" name="Grupo" dataDxfId="57"/>
    <tableColumn id="9" xr3:uid="{00000000-0010-0000-0100-000009000000}" name="Columna2" dataDxfId="56"/>
    <tableColumn id="2" xr3:uid="{00000000-0010-0000-0100-000002000000}" name="Rol" dataDxfId="55">
      <calculatedColumnFormula>INDEX(Table47[#All],MATCH(Tabla2[[#This Row],[Nombre completo]],Table47[[#All],[Entidad]],0),4)</calculatedColumnFormula>
    </tableColumn>
    <tableColumn id="5" xr3:uid="{00000000-0010-0000-0100-000005000000}" name="Rol específico" dataDxfId="54">
      <calculatedColumnFormula>INDEX(Table47[#All],MATCH(Tabla2[[#This Row],[Nombre completo]],Table47[[#All],[Entidad]],0),4)</calculatedColumnFormula>
    </tableColumn>
    <tableColumn id="11" xr3:uid="{00000000-0010-0000-0100-00000B000000}" name="Rol secundario" dataDxfId="53">
      <calculatedColumnFormula>INDEX(Table47[#All],MATCH(Tabla2[[#This Row],[Nombre completo]],Table47[[#All],[Entidad]],0),5)</calculatedColumnFormula>
    </tableColumn>
    <tableColumn id="6" xr3:uid="{00000000-0010-0000-0100-000006000000}" name="Rol específico secundario" dataDxfId="52">
      <calculatedColumnFormula>INDEX(Table47[#All],MATCH(Tabla2[[#This Row],[Nombre completo]],Table47[[#All],[Entidad]],0),6)</calculatedColumnFormula>
    </tableColumn>
    <tableColumn id="13" xr3:uid="{00000000-0010-0000-0100-00000D000000}" name="Rol terciario" dataDxfId="51">
      <calculatedColumnFormula>_xlfn.IFNA(INDEX(Table1[Roles],MATCH(Tabla2[[#This Row],[Rol específico terciario]],Table1[Rol específico],0)),"")</calculatedColumnFormula>
    </tableColumn>
    <tableColumn id="17" xr3:uid="{00000000-0010-0000-0100-000011000000}" name="Rol específico terciario" dataDxfId="50"/>
    <tableColumn id="3" xr3:uid="{00000000-0010-0000-0100-000003000000}" name="Nombre completo" dataDxfId="49"/>
    <tableColumn id="4" xr3:uid="{00000000-0010-0000-0100-000004000000}" name="Descripción" dataDxfId="48"/>
    <tableColumn id="16" xr3:uid="{00000000-0010-0000-0100-000010000000}" name="Enlace" dataDxfId="4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2:B27" totalsRowShown="0" dataDxfId="46">
  <autoFilter ref="A2:B27" xr:uid="{00000000-0009-0000-0100-000001000000}"/>
  <tableColumns count="2">
    <tableColumn id="1" xr3:uid="{00000000-0010-0000-0200-000001000000}" name="Roles" dataDxfId="45"/>
    <tableColumn id="2" xr3:uid="{00000000-0010-0000-0200-000002000000}" name="Rol específico" dataDxfId="4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30:B36" totalsRowShown="0" headerRowDxfId="43" headerRowBorderDxfId="42" tableBorderDxfId="41" totalsRowBorderDxfId="40">
  <autoFilter ref="A30:B36" xr:uid="{00000000-0009-0000-0100-000002000000}"/>
  <tableColumns count="2">
    <tableColumn id="1" xr3:uid="{00000000-0010-0000-0300-000001000000}" name="Tipos de actores" dataDxfId="39"/>
    <tableColumn id="2" xr3:uid="{00000000-0010-0000-0300-000002000000}" name="Naturaleza juridica" dataDxfId="3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e210" displayName="Table210" ref="A41:A67" totalsRowShown="0">
  <autoFilter ref="A41:A67" xr:uid="{00000000-0009-0000-0100-000009000000}"/>
  <sortState xmlns:xlrd2="http://schemas.microsoft.com/office/spreadsheetml/2017/richdata2" ref="A42:A67">
    <sortCondition ref="A41:A67"/>
  </sortState>
  <tableColumns count="1">
    <tableColumn id="1" xr3:uid="{00000000-0010-0000-0400-000001000000}" name="Sectore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4" displayName="Table4" ref="A9:P187" totalsRowShown="0" headerRowDxfId="37" dataDxfId="35" headerRowBorderDxfId="36" tableBorderDxfId="34" totalsRowBorderDxfId="33">
  <autoFilter ref="A9:P187" xr:uid="{00000000-0009-0000-0100-000004000000}">
    <filterColumn colId="2">
      <filters>
        <filter val="Sí"/>
      </filters>
    </filterColumn>
  </autoFilter>
  <sortState xmlns:xlrd2="http://schemas.microsoft.com/office/spreadsheetml/2017/richdata2" ref="A10:P187">
    <sortCondition ref="F9:F187"/>
  </sortState>
  <tableColumns count="16">
    <tableColumn id="7" xr3:uid="{00000000-0010-0000-0500-000007000000}" name="Taller" dataDxfId="32"/>
    <tableColumn id="6" xr3:uid="{00000000-0010-0000-0500-000006000000}" name="Cuestionario" dataDxfId="31"/>
    <tableColumn id="10" xr3:uid="{00000000-0010-0000-0500-00000A000000}" name="Diligencio el formulario?" dataDxfId="30"/>
    <tableColumn id="11" xr3:uid="{00000000-0010-0000-0500-00000B000000}" name="Mapeado en la versión 1?" dataDxfId="29"/>
    <tableColumn id="1" xr3:uid="{00000000-0010-0000-0500-000001000000}" name="Actor" dataDxfId="28"/>
    <tableColumn id="2" xr3:uid="{00000000-0010-0000-0500-000002000000}" name="Entidad" dataDxfId="27"/>
    <tableColumn id="3" xr3:uid="{00000000-0010-0000-0500-000003000000}" name="Dirección/Subdirección/Grupo/Unidad" dataDxfId="26"/>
    <tableColumn id="8" xr3:uid="{00000000-0010-0000-0500-000008000000}" name="Sector" dataDxfId="25"/>
    <tableColumn id="4" xr3:uid="{00000000-0010-0000-0500-000004000000}" name="Rol" dataDxfId="24"/>
    <tableColumn id="5" xr3:uid="{00000000-0010-0000-0500-000005000000}" name="Rol especifico" dataDxfId="23"/>
    <tableColumn id="9" xr3:uid="{00000000-0010-0000-0500-000009000000}" name="Cargo - Memorando - Firma Escaneada" dataDxfId="22"/>
    <tableColumn id="12" xr3:uid="{00000000-0010-0000-0500-00000C000000}" name="Contacto" dataDxfId="21"/>
    <tableColumn id="13" xr3:uid="{00000000-0010-0000-0500-00000D000000}" name="Nombre Jefe de planeación" dataDxfId="20"/>
    <tableColumn id="14" xr3:uid="{00000000-0010-0000-0500-00000E000000}" name="Cargo" dataDxfId="19"/>
    <tableColumn id="15" xr3:uid="{00000000-0010-0000-0500-00000F000000}" name="Correo" dataDxfId="18"/>
    <tableColumn id="16" xr3:uid="{00000000-0010-0000-0500-000010000000}" name="Copia adicional" dataDxfId="17"/>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f.co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innpulsacolombia.com/milab/nosotros" TargetMode="External"/><Relationship Id="rId3" Type="http://schemas.openxmlformats.org/officeDocument/2006/relationships/hyperlink" Target="https://www.dnp.gov.co/la-entidad/misi%C3%B3n-visi%C3%B3n-origen" TargetMode="External"/><Relationship Id="rId7" Type="http://schemas.openxmlformats.org/officeDocument/2006/relationships/hyperlink" Target="https://www.datasketch.co/about/?lang=es" TargetMode="External"/><Relationship Id="rId2" Type="http://schemas.openxmlformats.org/officeDocument/2006/relationships/hyperlink" Target="https://www.dane.gov.co/index.php/acerca-del-dane/informacion-institucional/generalidades" TargetMode="External"/><Relationship Id="rId1" Type="http://schemas.openxmlformats.org/officeDocument/2006/relationships/hyperlink" Target="https://dapre.presidencia.gov.co/normativa/normativa/DECRETO%201185%20DEL%2030%20DE%20SEPTIEMBRE%20DE%202021.pdf" TargetMode="External"/><Relationship Id="rId6" Type="http://schemas.openxmlformats.org/officeDocument/2006/relationships/hyperlink" Target="https://www.alianzacaoba.co/nosotros" TargetMode="External"/><Relationship Id="rId11" Type="http://schemas.openxmlformats.org/officeDocument/2006/relationships/table" Target="../tables/table2.xml"/><Relationship Id="rId5" Type="http://schemas.openxmlformats.org/officeDocument/2006/relationships/hyperlink" Target="https://www.mincit.gov.co/ministerio/organizacion/mision-vision-objetivos-normas" TargetMode="External"/><Relationship Id="rId10" Type="http://schemas.openxmlformats.org/officeDocument/2006/relationships/drawing" Target="../drawings/drawing3.xml"/><Relationship Id="rId4" Type="http://schemas.openxmlformats.org/officeDocument/2006/relationships/hyperlink" Target="https://www.igac.gov.co/es/contenido/nuestro-proposito-central"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dane.gov.co/files/images/noticias/documentos/Abr-21-nota-presentacion-SETE-.pdf"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hyperlink" Target="mailto:depingsi_bog@unal.edu.co)%20(Juan%20Carlos%20Torres%20Pardo%20(DEPARTAMENTO%20DE%20INGENIER&#205;A%20DE%20SISTEMAS%20E%20INDUSTRIAL" TargetMode="External"/><Relationship Id="rId7" Type="http://schemas.openxmlformats.org/officeDocument/2006/relationships/drawing" Target="../drawings/drawing4.xml"/><Relationship Id="rId2" Type="http://schemas.openxmlformats.org/officeDocument/2006/relationships/hyperlink" Target="mailto:rortizen@banrep.gov.co" TargetMode="External"/><Relationship Id="rId1" Type="http://schemas.openxmlformats.org/officeDocument/2006/relationships/hyperlink" Target="mailto:jespinosa@acimcolombia.com" TargetMode="External"/><Relationship Id="rId6" Type="http://schemas.openxmlformats.org/officeDocument/2006/relationships/printerSettings" Target="../printerSettings/printerSettings5.bin"/><Relationship Id="rId5" Type="http://schemas.openxmlformats.org/officeDocument/2006/relationships/hyperlink" Target="mailto:eleonguz@unal.edu.co" TargetMode="External"/><Relationship Id="rId4" Type="http://schemas.openxmlformats.org/officeDocument/2006/relationships/hyperlink" Target="mailto:trujillo.luis@javerian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F227"/>
  <sheetViews>
    <sheetView showGridLines="0" tabSelected="1" zoomScaleNormal="100" workbookViewId="0">
      <selection activeCell="C10" sqref="C10"/>
    </sheetView>
  </sheetViews>
  <sheetFormatPr baseColWidth="10" defaultColWidth="9.140625" defaultRowHeight="14.25"/>
  <cols>
    <col min="1" max="1" width="26.5703125" style="68" customWidth="1"/>
    <col min="2" max="2" width="105.140625" style="68" bestFit="1" customWidth="1"/>
    <col min="3" max="3" width="40.5703125" style="68" customWidth="1"/>
    <col min="4" max="4" width="38.7109375" style="68" bestFit="1" customWidth="1"/>
    <col min="5" max="5" width="35.28515625" style="68" customWidth="1"/>
    <col min="6" max="6" width="43.28515625" style="68" bestFit="1" customWidth="1"/>
    <col min="7" max="7" width="43.28515625" style="68" customWidth="1"/>
    <col min="8" max="16384" width="9.140625" style="68"/>
  </cols>
  <sheetData>
    <row r="1" spans="1:6" ht="15.75" customHeight="1">
      <c r="A1" s="67"/>
      <c r="B1" s="67"/>
      <c r="C1" s="67"/>
      <c r="D1" s="67"/>
    </row>
    <row r="2" spans="1:6">
      <c r="A2" s="69"/>
      <c r="B2" s="67"/>
    </row>
    <row r="3" spans="1:6">
      <c r="A3" s="67"/>
      <c r="B3" s="67"/>
    </row>
    <row r="4" spans="1:6" ht="6.75" customHeight="1">
      <c r="A4" s="67"/>
      <c r="B4" s="67"/>
    </row>
    <row r="5" spans="1:6" ht="24.75" customHeight="1">
      <c r="A5" s="67"/>
      <c r="B5" s="70" t="s">
        <v>0</v>
      </c>
      <c r="C5" s="71"/>
    </row>
    <row r="6" spans="1:6" ht="18">
      <c r="A6" s="72" t="s">
        <v>1</v>
      </c>
      <c r="B6" s="73"/>
    </row>
    <row r="7" spans="1:6" ht="15">
      <c r="A7" s="87" t="s">
        <v>2</v>
      </c>
      <c r="B7" s="87"/>
      <c r="C7" s="87"/>
      <c r="D7" s="87"/>
    </row>
    <row r="8" spans="1:6">
      <c r="A8" s="67"/>
      <c r="B8" s="67"/>
      <c r="C8" s="67"/>
      <c r="D8" s="67"/>
    </row>
    <row r="9" spans="1:6" ht="30.75" customHeight="1">
      <c r="A9" s="74" t="s">
        <v>3</v>
      </c>
      <c r="B9" s="75" t="s">
        <v>4</v>
      </c>
      <c r="C9" s="75" t="s">
        <v>5</v>
      </c>
      <c r="D9" s="75" t="s">
        <v>6</v>
      </c>
      <c r="E9" s="75" t="s">
        <v>7</v>
      </c>
      <c r="F9" s="76" t="s">
        <v>8</v>
      </c>
    </row>
    <row r="10" spans="1:6" ht="15">
      <c r="A10" s="77" t="s">
        <v>9</v>
      </c>
      <c r="B10" s="78" t="s">
        <v>10</v>
      </c>
      <c r="C10" s="78" t="str">
        <f>INDEX(Table1[Roles],MATCH(Table47[[#This Row],[Rol específico]],Table1[Rol específico],0))</f>
        <v xml:space="preserve">Promotor de cultura de datos </v>
      </c>
      <c r="D10" s="78" t="s">
        <v>11</v>
      </c>
      <c r="E10" s="78" t="s">
        <v>12</v>
      </c>
      <c r="F10" s="79" t="s">
        <v>13</v>
      </c>
    </row>
    <row r="11" spans="1:6" ht="15">
      <c r="A11" s="77" t="s">
        <v>9</v>
      </c>
      <c r="B11" s="78" t="s">
        <v>14</v>
      </c>
      <c r="C11" s="78" t="str">
        <f>INDEX(Table1[Roles],MATCH(Table47[[#This Row],[Rol específico]],Table1[Rol específico],0))</f>
        <v xml:space="preserve">Promotor de cultura de datos </v>
      </c>
      <c r="D11" s="78" t="s">
        <v>11</v>
      </c>
      <c r="E11" s="78" t="s">
        <v>12</v>
      </c>
      <c r="F11" s="79" t="s">
        <v>13</v>
      </c>
    </row>
    <row r="12" spans="1:6" ht="15">
      <c r="A12" s="77" t="s">
        <v>9</v>
      </c>
      <c r="B12" s="78" t="s">
        <v>15</v>
      </c>
      <c r="C12" s="78" t="str">
        <f>INDEX(Table1[Roles],MATCH(Table47[[#This Row],[Rol específico]],Table1[Rol específico],0))</f>
        <v xml:space="preserve">Promotor de cultura de datos </v>
      </c>
      <c r="D12" s="78" t="s">
        <v>11</v>
      </c>
      <c r="E12" s="78" t="s">
        <v>12</v>
      </c>
      <c r="F12" s="79" t="s">
        <v>13</v>
      </c>
    </row>
    <row r="13" spans="1:6" ht="15">
      <c r="A13" s="77" t="s">
        <v>9</v>
      </c>
      <c r="B13" s="78" t="s">
        <v>788</v>
      </c>
      <c r="C13" s="78" t="str">
        <f>INDEX(Table1[Roles],MATCH(Table47[[#This Row],[Rol específico]],Table1[Rol específico],0))</f>
        <v xml:space="preserve">Promotor de cultura de datos </v>
      </c>
      <c r="D13" s="78" t="s">
        <v>11</v>
      </c>
      <c r="E13" s="78" t="s">
        <v>12</v>
      </c>
      <c r="F13" s="79" t="s">
        <v>13</v>
      </c>
    </row>
    <row r="14" spans="1:6" ht="15">
      <c r="A14" s="77" t="s">
        <v>9</v>
      </c>
      <c r="B14" s="78" t="s">
        <v>16</v>
      </c>
      <c r="C14" s="78" t="str">
        <f>INDEX(Table1[Roles],MATCH(Table47[[#This Row],[Rol específico]],Table1[Rol específico],0))</f>
        <v xml:space="preserve">Promotor de cultura de datos </v>
      </c>
      <c r="D14" s="78" t="s">
        <v>11</v>
      </c>
      <c r="E14" s="78" t="s">
        <v>12</v>
      </c>
      <c r="F14" s="79" t="s">
        <v>13</v>
      </c>
    </row>
    <row r="15" spans="1:6" ht="15">
      <c r="A15" s="77" t="s">
        <v>9</v>
      </c>
      <c r="B15" s="78" t="s">
        <v>17</v>
      </c>
      <c r="C15" s="78" t="str">
        <f>INDEX(Table1[Roles],MATCH(Table47[[#This Row],[Rol específico]],Table1[Rol específico],0))</f>
        <v xml:space="preserve">Promotor de cultura de datos </v>
      </c>
      <c r="D15" s="78" t="s">
        <v>11</v>
      </c>
      <c r="E15" s="78" t="s">
        <v>12</v>
      </c>
      <c r="F15" s="79" t="s">
        <v>13</v>
      </c>
    </row>
    <row r="16" spans="1:6" ht="15">
      <c r="A16" s="77" t="s">
        <v>9</v>
      </c>
      <c r="B16" s="78" t="s">
        <v>18</v>
      </c>
      <c r="C16" s="78" t="str">
        <f>INDEX(Table1[Roles],MATCH(Table47[[#This Row],[Rol específico]],Table1[Rol específico],0))</f>
        <v xml:space="preserve">Promotor de cultura de datos </v>
      </c>
      <c r="D16" s="78" t="s">
        <v>11</v>
      </c>
      <c r="E16" s="78" t="s">
        <v>12</v>
      </c>
      <c r="F16" s="79" t="s">
        <v>13</v>
      </c>
    </row>
    <row r="17" spans="1:6" ht="15">
      <c r="A17" s="77" t="s">
        <v>9</v>
      </c>
      <c r="B17" s="78" t="s">
        <v>19</v>
      </c>
      <c r="C17" s="78" t="str">
        <f>INDEX(Table1[Roles],MATCH(Table47[[#This Row],[Rol específico]],Table1[Rol específico],0))</f>
        <v xml:space="preserve">Promotor de cultura de datos </v>
      </c>
      <c r="D17" s="78" t="s">
        <v>11</v>
      </c>
      <c r="E17" s="78" t="s">
        <v>12</v>
      </c>
      <c r="F17" s="79" t="s">
        <v>13</v>
      </c>
    </row>
    <row r="18" spans="1:6" ht="15">
      <c r="A18" s="77" t="s">
        <v>9</v>
      </c>
      <c r="B18" s="78" t="s">
        <v>20</v>
      </c>
      <c r="C18" s="78" t="str">
        <f>INDEX(Table1[Roles],MATCH(Table47[[#This Row],[Rol específico]],Table1[Rol específico],0))</f>
        <v xml:space="preserve">Promotor de cultura de datos </v>
      </c>
      <c r="D18" s="78" t="s">
        <v>11</v>
      </c>
      <c r="E18" s="78" t="s">
        <v>12</v>
      </c>
      <c r="F18" s="79" t="s">
        <v>13</v>
      </c>
    </row>
    <row r="19" spans="1:6" ht="15">
      <c r="A19" s="77" t="s">
        <v>9</v>
      </c>
      <c r="B19" s="78" t="s">
        <v>21</v>
      </c>
      <c r="C19" s="78" t="str">
        <f>INDEX(Table1[Roles],MATCH(Table47[[#This Row],[Rol específico]],Table1[Rol específico],0))</f>
        <v xml:space="preserve">Promotor de cultura de datos </v>
      </c>
      <c r="D19" s="78" t="s">
        <v>11</v>
      </c>
      <c r="E19" s="78" t="s">
        <v>12</v>
      </c>
      <c r="F19" s="79" t="s">
        <v>13</v>
      </c>
    </row>
    <row r="20" spans="1:6" ht="15">
      <c r="A20" s="77" t="s">
        <v>9</v>
      </c>
      <c r="B20" s="78" t="s">
        <v>22</v>
      </c>
      <c r="C20" s="78" t="str">
        <f>INDEX(Table1[Roles],MATCH(Table47[[#This Row],[Rol específico]],Table1[Rol específico],0))</f>
        <v xml:space="preserve">Promotor de cultura de datos </v>
      </c>
      <c r="D20" s="78" t="s">
        <v>11</v>
      </c>
      <c r="E20" s="78" t="s">
        <v>12</v>
      </c>
      <c r="F20" s="79" t="s">
        <v>13</v>
      </c>
    </row>
    <row r="21" spans="1:6" ht="15">
      <c r="A21" s="77" t="s">
        <v>9</v>
      </c>
      <c r="B21" s="78" t="s">
        <v>23</v>
      </c>
      <c r="C21" s="78" t="str">
        <f>INDEX(Table1[Roles],MATCH(Table47[[#This Row],[Rol específico]],Table1[Rol específico],0))</f>
        <v xml:space="preserve">Promotor de cultura de datos </v>
      </c>
      <c r="D21" s="78" t="s">
        <v>11</v>
      </c>
      <c r="E21" s="78" t="s">
        <v>12</v>
      </c>
      <c r="F21" s="79" t="s">
        <v>13</v>
      </c>
    </row>
    <row r="22" spans="1:6" ht="15">
      <c r="A22" s="77" t="s">
        <v>9</v>
      </c>
      <c r="B22" s="78" t="s">
        <v>24</v>
      </c>
      <c r="C22" s="78" t="str">
        <f>INDEX(Table1[Roles],MATCH(Table47[[#This Row],[Rol específico]],Table1[Rol específico],0))</f>
        <v xml:space="preserve">Promotor de cultura de datos </v>
      </c>
      <c r="D22" s="78" t="s">
        <v>11</v>
      </c>
      <c r="E22" s="78" t="s">
        <v>12</v>
      </c>
      <c r="F22" s="79" t="s">
        <v>13</v>
      </c>
    </row>
    <row r="23" spans="1:6" ht="15">
      <c r="A23" s="77" t="s">
        <v>9</v>
      </c>
      <c r="B23" s="78" t="s">
        <v>25</v>
      </c>
      <c r="C23" s="78" t="str">
        <f>INDEX(Table1[Roles],MATCH(Table47[[#This Row],[Rol específico]],Table1[Rol específico],0))</f>
        <v xml:space="preserve">Promotor de cultura de datos </v>
      </c>
      <c r="D23" s="78" t="s">
        <v>11</v>
      </c>
      <c r="E23" s="78" t="s">
        <v>12</v>
      </c>
      <c r="F23" s="79" t="s">
        <v>13</v>
      </c>
    </row>
    <row r="24" spans="1:6" ht="15">
      <c r="A24" s="77" t="s">
        <v>9</v>
      </c>
      <c r="B24" s="78" t="s">
        <v>26</v>
      </c>
      <c r="C24" s="78" t="str">
        <f>INDEX(Table1[Roles],MATCH(Table47[[#This Row],[Rol específico]],Table1[Rol específico],0))</f>
        <v xml:space="preserve">Promotor de cultura de datos </v>
      </c>
      <c r="D24" s="78" t="s">
        <v>11</v>
      </c>
      <c r="E24" s="78" t="s">
        <v>12</v>
      </c>
      <c r="F24" s="79" t="s">
        <v>13</v>
      </c>
    </row>
    <row r="25" spans="1:6" ht="15">
      <c r="A25" s="77" t="s">
        <v>9</v>
      </c>
      <c r="B25" s="78" t="s">
        <v>27</v>
      </c>
      <c r="C25" s="78" t="str">
        <f>INDEX(Table1[Roles],MATCH(Table47[[#This Row],[Rol específico]],Table1[Rol específico],0))</f>
        <v xml:space="preserve">Promotor de cultura de datos </v>
      </c>
      <c r="D25" s="78" t="s">
        <v>11</v>
      </c>
      <c r="E25" s="78" t="s">
        <v>12</v>
      </c>
      <c r="F25" s="79" t="s">
        <v>13</v>
      </c>
    </row>
    <row r="26" spans="1:6" ht="15">
      <c r="A26" s="77" t="s">
        <v>28</v>
      </c>
      <c r="B26" s="78" t="s">
        <v>29</v>
      </c>
      <c r="C26" s="78" t="str">
        <f>INDEX(Table1[Roles],MATCH(Table47[[#This Row],[Rol específico]],Table1[Rol específico],0))</f>
        <v xml:space="preserve">Emprendimientos impulsados por analítica de datos </v>
      </c>
      <c r="D26" s="78" t="s">
        <v>30</v>
      </c>
      <c r="E26" s="78"/>
      <c r="F26" s="79"/>
    </row>
    <row r="27" spans="1:6" ht="15">
      <c r="A27" s="77" t="s">
        <v>28</v>
      </c>
      <c r="B27" s="78" t="s">
        <v>31</v>
      </c>
      <c r="C27" s="78" t="str">
        <f>INDEX(Table1[Roles],MATCH(Table47[[#This Row],[Rol específico]],Table1[Rol específico],0))</f>
        <v xml:space="preserve">Promotor de cultura de datos </v>
      </c>
      <c r="D27" s="78" t="s">
        <v>11</v>
      </c>
      <c r="E27" s="78"/>
      <c r="F27" s="79"/>
    </row>
    <row r="28" spans="1:6" ht="15">
      <c r="A28" s="77" t="s">
        <v>28</v>
      </c>
      <c r="B28" s="78" t="s">
        <v>32</v>
      </c>
      <c r="C28" s="78" t="str">
        <f>INDEX(Table1[Roles],MATCH(Table47[[#This Row],[Rol específico]],Table1[Rol específico],0))</f>
        <v>Consumidores</v>
      </c>
      <c r="D28" s="78" t="s">
        <v>33</v>
      </c>
      <c r="E28" s="78"/>
      <c r="F28" s="79"/>
    </row>
    <row r="29" spans="1:6" ht="15">
      <c r="A29" s="77" t="s">
        <v>28</v>
      </c>
      <c r="B29" s="78" t="s">
        <v>34</v>
      </c>
      <c r="C29" s="78" t="str">
        <f>INDEX(Table1[Roles],MATCH(Table47[[#This Row],[Rol específico]],Table1[Rol específico],0))</f>
        <v>Consumidores</v>
      </c>
      <c r="D29" s="78" t="s">
        <v>33</v>
      </c>
      <c r="E29" s="78"/>
      <c r="F29" s="79"/>
    </row>
    <row r="30" spans="1:6" ht="15">
      <c r="A30" s="77" t="s">
        <v>28</v>
      </c>
      <c r="B30" s="78" t="s">
        <v>35</v>
      </c>
      <c r="C30" s="78" t="str">
        <f>INDEX(Table1[Roles],MATCH(Table47[[#This Row],[Rol específico]],Table1[Rol específico],0))</f>
        <v>Proveedores de datos</v>
      </c>
      <c r="D30" s="78" t="s">
        <v>36</v>
      </c>
      <c r="E30" s="78"/>
      <c r="F30" s="79"/>
    </row>
    <row r="31" spans="1:6" ht="15">
      <c r="A31" s="77" t="s">
        <v>28</v>
      </c>
      <c r="B31" s="78" t="s">
        <v>37</v>
      </c>
      <c r="C31" s="78" t="str">
        <f>INDEX(Table1[Roles],MATCH(Table47[[#This Row],[Rol específico]],Table1[Rol específico],0))</f>
        <v>Consumidores</v>
      </c>
      <c r="D31" s="78" t="s">
        <v>33</v>
      </c>
      <c r="E31" s="78" t="s">
        <v>36</v>
      </c>
      <c r="F31" s="79" t="s">
        <v>36</v>
      </c>
    </row>
    <row r="32" spans="1:6" ht="15">
      <c r="A32" s="77" t="s">
        <v>28</v>
      </c>
      <c r="B32" s="78" t="s">
        <v>38</v>
      </c>
      <c r="C32" s="78" t="str">
        <f>INDEX(Table1[Roles],MATCH(Table47[[#This Row],[Rol específico]],Table1[Rol específico],0))</f>
        <v>Consumidores</v>
      </c>
      <c r="D32" s="78" t="s">
        <v>33</v>
      </c>
      <c r="E32" s="78" t="s">
        <v>36</v>
      </c>
      <c r="F32" s="79" t="s">
        <v>36</v>
      </c>
    </row>
    <row r="33" spans="1:6" ht="15">
      <c r="A33" s="77" t="s">
        <v>39</v>
      </c>
      <c r="B33" s="78" t="s">
        <v>40</v>
      </c>
      <c r="C33" s="78" t="str">
        <f>INDEX(Table1[Roles],MATCH(Table47[[#This Row],[Rol específico]],Table1[Rol específico],0))</f>
        <v>Proveedores de servicios e infraestructura TI</v>
      </c>
      <c r="D33" s="78" t="s">
        <v>41</v>
      </c>
      <c r="E33" s="78"/>
      <c r="F33" s="79"/>
    </row>
    <row r="34" spans="1:6" ht="15">
      <c r="A34" s="77" t="s">
        <v>39</v>
      </c>
      <c r="B34" s="78" t="s">
        <v>42</v>
      </c>
      <c r="C34" s="78" t="str">
        <f>INDEX(Table1[Roles],MATCH(Table47[[#This Row],[Rol específico]],Table1[Rol específico],0))</f>
        <v>Consumidores</v>
      </c>
      <c r="D34" s="78" t="s">
        <v>33</v>
      </c>
      <c r="E34" s="78" t="s">
        <v>36</v>
      </c>
      <c r="F34" s="79" t="s">
        <v>36</v>
      </c>
    </row>
    <row r="35" spans="1:6" ht="15">
      <c r="A35" s="77" t="s">
        <v>39</v>
      </c>
      <c r="B35" s="78" t="s">
        <v>43</v>
      </c>
      <c r="C35" s="78" t="str">
        <f>INDEX(Table1[Roles],MATCH(Table47[[#This Row],[Rol específico]],Table1[Rol específico],0))</f>
        <v>Consumidores</v>
      </c>
      <c r="D35" s="78" t="s">
        <v>33</v>
      </c>
      <c r="E35" s="78" t="s">
        <v>36</v>
      </c>
      <c r="F35" s="79" t="s">
        <v>36</v>
      </c>
    </row>
    <row r="36" spans="1:6" ht="15">
      <c r="A36" s="77" t="s">
        <v>39</v>
      </c>
      <c r="B36" s="78" t="s">
        <v>44</v>
      </c>
      <c r="C36" s="78" t="str">
        <f>INDEX(Table1[Roles],MATCH(Table47[[#This Row],[Rol específico]],Table1[Rol específico],0))</f>
        <v>Consumidores</v>
      </c>
      <c r="D36" s="78" t="s">
        <v>33</v>
      </c>
      <c r="E36" s="78" t="s">
        <v>36</v>
      </c>
      <c r="F36" s="79" t="s">
        <v>36</v>
      </c>
    </row>
    <row r="37" spans="1:6" ht="15">
      <c r="A37" s="77" t="s">
        <v>39</v>
      </c>
      <c r="B37" s="78" t="s">
        <v>45</v>
      </c>
      <c r="C37" s="78" t="str">
        <f>INDEX(Table1[Roles],MATCH(Table47[[#This Row],[Rol específico]],Table1[Rol específico],0))</f>
        <v>Consumidores</v>
      </c>
      <c r="D37" s="78" t="s">
        <v>33</v>
      </c>
      <c r="E37" s="78" t="s">
        <v>36</v>
      </c>
      <c r="F37" s="79" t="s">
        <v>36</v>
      </c>
    </row>
    <row r="38" spans="1:6" ht="15">
      <c r="A38" s="77" t="s">
        <v>39</v>
      </c>
      <c r="B38" s="78" t="s">
        <v>46</v>
      </c>
      <c r="C38" s="78" t="str">
        <f>INDEX(Table1[Roles],MATCH(Table47[[#This Row],[Rol específico]],Table1[Rol específico],0))</f>
        <v>Consumidores</v>
      </c>
      <c r="D38" s="78" t="s">
        <v>33</v>
      </c>
      <c r="E38" s="78" t="s">
        <v>36</v>
      </c>
      <c r="F38" s="79" t="s">
        <v>36</v>
      </c>
    </row>
    <row r="39" spans="1:6" ht="15">
      <c r="A39" s="77" t="s">
        <v>39</v>
      </c>
      <c r="B39" s="78" t="s">
        <v>47</v>
      </c>
      <c r="C39" s="78" t="str">
        <f>INDEX(Table1[Roles],MATCH(Table47[[#This Row],[Rol específico]],Table1[Rol específico],0))</f>
        <v>Consumidores</v>
      </c>
      <c r="D39" s="78" t="s">
        <v>33</v>
      </c>
      <c r="E39" s="78" t="s">
        <v>36</v>
      </c>
      <c r="F39" s="79" t="s">
        <v>36</v>
      </c>
    </row>
    <row r="40" spans="1:6" ht="15">
      <c r="A40" s="77" t="s">
        <v>39</v>
      </c>
      <c r="B40" s="78" t="s">
        <v>48</v>
      </c>
      <c r="C40" s="78" t="str">
        <f>INDEX(Table1[Roles],MATCH(Table47[[#This Row],[Rol específico]],Table1[Rol específico],0))</f>
        <v>Consumidores</v>
      </c>
      <c r="D40" s="78" t="s">
        <v>33</v>
      </c>
      <c r="E40" s="78" t="s">
        <v>36</v>
      </c>
      <c r="F40" s="79" t="s">
        <v>36</v>
      </c>
    </row>
    <row r="41" spans="1:6" ht="15">
      <c r="A41" s="77" t="s">
        <v>39</v>
      </c>
      <c r="B41" s="78" t="s">
        <v>49</v>
      </c>
      <c r="C41" s="78" t="str">
        <f>INDEX(Table1[Roles],MATCH(Table47[[#This Row],[Rol específico]],Table1[Rol específico],0))</f>
        <v>Consumidores</v>
      </c>
      <c r="D41" s="78" t="s">
        <v>33</v>
      </c>
      <c r="E41" s="78" t="s">
        <v>36</v>
      </c>
      <c r="F41" s="79" t="s">
        <v>36</v>
      </c>
    </row>
    <row r="42" spans="1:6" ht="15">
      <c r="A42" s="77" t="s">
        <v>39</v>
      </c>
      <c r="B42" s="78" t="s">
        <v>50</v>
      </c>
      <c r="C42" s="78" t="str">
        <f>INDEX(Table1[Roles],MATCH(Table47[[#This Row],[Rol específico]],Table1[Rol específico],0))</f>
        <v>Consumidores</v>
      </c>
      <c r="D42" s="78" t="s">
        <v>33</v>
      </c>
      <c r="E42" s="78"/>
      <c r="F42" s="79"/>
    </row>
    <row r="43" spans="1:6" ht="15">
      <c r="A43" s="77" t="s">
        <v>39</v>
      </c>
      <c r="B43" s="78" t="s">
        <v>51</v>
      </c>
      <c r="C43" s="78" t="str">
        <f>INDEX(Table1[Roles],MATCH(Table47[[#This Row],[Rol específico]],Table1[Rol específico],0))</f>
        <v>Responsables de política</v>
      </c>
      <c r="D43" s="78" t="s">
        <v>52</v>
      </c>
      <c r="E43" s="78"/>
      <c r="F43" s="79"/>
    </row>
    <row r="44" spans="1:6" ht="15">
      <c r="A44" s="77" t="s">
        <v>39</v>
      </c>
      <c r="B44" s="78" t="s">
        <v>53</v>
      </c>
      <c r="C44" s="78" t="str">
        <f>INDEX(Table1[Roles],MATCH(Table47[[#This Row],[Rol específico]],Table1[Rol específico],0))</f>
        <v>Responsables de política</v>
      </c>
      <c r="D44" s="78" t="s">
        <v>52</v>
      </c>
      <c r="E44" s="78"/>
      <c r="F44" s="79"/>
    </row>
    <row r="45" spans="1:6" ht="15">
      <c r="A45" s="77" t="s">
        <v>39</v>
      </c>
      <c r="B45" s="78" t="s">
        <v>54</v>
      </c>
      <c r="C45" s="78" t="str">
        <f>INDEX(Table1[Roles],MATCH(Table47[[#This Row],[Rol específico]],Table1[Rol específico],0))</f>
        <v xml:space="preserve">Promotor de cultura de datos </v>
      </c>
      <c r="D45" s="78" t="s">
        <v>11</v>
      </c>
      <c r="E45" s="78"/>
      <c r="F45" s="79"/>
    </row>
    <row r="46" spans="1:6" ht="15">
      <c r="A46" s="77" t="s">
        <v>39</v>
      </c>
      <c r="B46" s="78" t="s">
        <v>55</v>
      </c>
      <c r="C46" s="78" t="str">
        <f>INDEX(Table1[Roles],MATCH(Table47[[#This Row],[Rol específico]],Table1[Rol específico],0))</f>
        <v>Consumidores</v>
      </c>
      <c r="D46" s="78" t="s">
        <v>33</v>
      </c>
      <c r="E46" s="78"/>
      <c r="F46" s="79"/>
    </row>
    <row r="47" spans="1:6" ht="15">
      <c r="A47" s="77" t="s">
        <v>39</v>
      </c>
      <c r="B47" s="78" t="s">
        <v>56</v>
      </c>
      <c r="C47" s="78" t="str">
        <f>INDEX(Table1[Roles],MATCH(Table47[[#This Row],[Rol específico]],Table1[Rol específico],0))</f>
        <v>Consumidores</v>
      </c>
      <c r="D47" s="78" t="s">
        <v>33</v>
      </c>
      <c r="E47" s="78" t="s">
        <v>36</v>
      </c>
      <c r="F47" s="79" t="s">
        <v>36</v>
      </c>
    </row>
    <row r="48" spans="1:6" ht="15">
      <c r="A48" s="77" t="s">
        <v>39</v>
      </c>
      <c r="B48" s="78" t="s">
        <v>57</v>
      </c>
      <c r="C48" s="78" t="str">
        <f>INDEX(Table1[Roles],MATCH(Table47[[#This Row],[Rol específico]],Table1[Rol específico],0))</f>
        <v xml:space="preserve">Proveedores de analítica </v>
      </c>
      <c r="D48" s="78" t="s">
        <v>13</v>
      </c>
      <c r="E48" s="78" t="s">
        <v>36</v>
      </c>
      <c r="F48" s="79" t="s">
        <v>36</v>
      </c>
    </row>
    <row r="49" spans="1:6" ht="15">
      <c r="A49" s="77" t="s">
        <v>39</v>
      </c>
      <c r="B49" s="78" t="s">
        <v>58</v>
      </c>
      <c r="C49" s="78" t="str">
        <f>INDEX(Table1[Roles],MATCH(Table47[[#This Row],[Rol específico]],Table1[Rol específico],0))</f>
        <v xml:space="preserve">Proveedores de analítica </v>
      </c>
      <c r="D49" s="78" t="s">
        <v>13</v>
      </c>
      <c r="E49" s="78" t="s">
        <v>36</v>
      </c>
      <c r="F49" s="79" t="s">
        <v>59</v>
      </c>
    </row>
    <row r="50" spans="1:6" ht="15">
      <c r="A50" s="77" t="s">
        <v>39</v>
      </c>
      <c r="B50" s="78" t="s">
        <v>60</v>
      </c>
      <c r="C50" s="78" t="str">
        <f>INDEX(Table1[Roles],MATCH(Table47[[#This Row],[Rol específico]],Table1[Rol específico],0))</f>
        <v>Responsables de política</v>
      </c>
      <c r="D50" s="78" t="s">
        <v>52</v>
      </c>
      <c r="E50" s="78" t="s">
        <v>61</v>
      </c>
      <c r="F50" s="79" t="s">
        <v>61</v>
      </c>
    </row>
    <row r="51" spans="1:6" ht="15">
      <c r="A51" s="77" t="s">
        <v>39</v>
      </c>
      <c r="B51" s="78" t="s">
        <v>62</v>
      </c>
      <c r="C51" s="78" t="str">
        <f>INDEX(Table1[Roles],MATCH(Table47[[#This Row],[Rol específico]],Table1[Rol específico],0))</f>
        <v>Responsables de política</v>
      </c>
      <c r="D51" s="78" t="s">
        <v>52</v>
      </c>
      <c r="E51" s="78" t="s">
        <v>12</v>
      </c>
      <c r="F51" s="79" t="s">
        <v>13</v>
      </c>
    </row>
    <row r="52" spans="1:6" ht="15">
      <c r="A52" s="77" t="s">
        <v>39</v>
      </c>
      <c r="B52" s="78" t="s">
        <v>63</v>
      </c>
      <c r="C52" s="78" t="str">
        <f>INDEX(Table1[Roles],MATCH(Table47[[#This Row],[Rol específico]],Table1[Rol específico],0))</f>
        <v>Consumidores</v>
      </c>
      <c r="D52" s="78" t="s">
        <v>33</v>
      </c>
      <c r="E52" s="78"/>
      <c r="F52" s="79"/>
    </row>
    <row r="53" spans="1:6" ht="15">
      <c r="A53" s="77" t="s">
        <v>39</v>
      </c>
      <c r="B53" s="78" t="s">
        <v>64</v>
      </c>
      <c r="C53" s="78" t="str">
        <f>INDEX(Table1[Roles],MATCH(Table47[[#This Row],[Rol específico]],Table1[Rol específico],0))</f>
        <v>Proveedores de datos</v>
      </c>
      <c r="D53" s="78" t="s">
        <v>59</v>
      </c>
      <c r="E53" s="78" t="s">
        <v>65</v>
      </c>
      <c r="F53" s="79" t="s">
        <v>33</v>
      </c>
    </row>
    <row r="54" spans="1:6" ht="15">
      <c r="A54" s="77" t="s">
        <v>39</v>
      </c>
      <c r="B54" s="78" t="s">
        <v>66</v>
      </c>
      <c r="C54" s="78" t="str">
        <f>INDEX(Table1[Roles],MATCH(Table47[[#This Row],[Rol específico]],Table1[Rol específico],0))</f>
        <v>Responsables de política</v>
      </c>
      <c r="D54" s="78" t="s">
        <v>52</v>
      </c>
      <c r="E54" s="78" t="s">
        <v>65</v>
      </c>
      <c r="F54" s="79" t="s">
        <v>33</v>
      </c>
    </row>
    <row r="55" spans="1:6" ht="15">
      <c r="A55" s="77" t="s">
        <v>39</v>
      </c>
      <c r="B55" s="78" t="s">
        <v>67</v>
      </c>
      <c r="C55" s="78" t="str">
        <f>INDEX(Table1[Roles],MATCH(Table47[[#This Row],[Rol específico]],Table1[Rol específico],0))</f>
        <v>Proveedores de datos</v>
      </c>
      <c r="D55" s="78" t="s">
        <v>59</v>
      </c>
      <c r="E55" s="78" t="s">
        <v>68</v>
      </c>
      <c r="F55" s="79" t="s">
        <v>52</v>
      </c>
    </row>
    <row r="56" spans="1:6" ht="15">
      <c r="A56" s="77" t="s">
        <v>39</v>
      </c>
      <c r="B56" s="80" t="s">
        <v>69</v>
      </c>
      <c r="C56" s="78" t="str">
        <f>INDEX(Table1[Roles],MATCH(Table47[[#This Row],[Rol específico]],Table1[Rol específico],0))</f>
        <v>Consumidores</v>
      </c>
      <c r="D56" s="78" t="s">
        <v>33</v>
      </c>
      <c r="E56" s="78"/>
      <c r="F56" s="79"/>
    </row>
    <row r="57" spans="1:6" ht="15">
      <c r="A57" s="77" t="s">
        <v>39</v>
      </c>
      <c r="B57" s="78" t="s">
        <v>70</v>
      </c>
      <c r="C57" s="78" t="str">
        <f>INDEX(Table1[Roles],MATCH(Table47[[#This Row],[Rol específico]],Table1[Rol específico],0))</f>
        <v>Responsables de política</v>
      </c>
      <c r="D57" s="78" t="s">
        <v>52</v>
      </c>
      <c r="E57" s="78" t="s">
        <v>36</v>
      </c>
      <c r="F57" s="79" t="s">
        <v>36</v>
      </c>
    </row>
    <row r="58" spans="1:6" ht="15">
      <c r="A58" s="77" t="s">
        <v>39</v>
      </c>
      <c r="B58" s="78" t="s">
        <v>71</v>
      </c>
      <c r="C58" s="78" t="str">
        <f>INDEX(Table1[Roles],MATCH(Table47[[#This Row],[Rol específico]],Table1[Rol específico],0))</f>
        <v>Consumidores</v>
      </c>
      <c r="D58" s="78" t="s">
        <v>33</v>
      </c>
      <c r="E58" s="78" t="s">
        <v>12</v>
      </c>
      <c r="F58" s="79" t="s">
        <v>13</v>
      </c>
    </row>
    <row r="59" spans="1:6" ht="15">
      <c r="A59" s="77" t="s">
        <v>39</v>
      </c>
      <c r="B59" s="78" t="s">
        <v>72</v>
      </c>
      <c r="C59" s="78" t="str">
        <f>INDEX(Table1[Roles],MATCH(Table47[[#This Row],[Rol específico]],Table1[Rol específico],0))</f>
        <v>Proveedores de datos</v>
      </c>
      <c r="D59" s="78" t="s">
        <v>59</v>
      </c>
      <c r="E59" s="78"/>
      <c r="F59" s="79"/>
    </row>
    <row r="60" spans="1:6" s="81" customFormat="1" ht="15">
      <c r="A60" s="77" t="s">
        <v>39</v>
      </c>
      <c r="B60" s="78" t="s">
        <v>73</v>
      </c>
      <c r="C60" s="78" t="str">
        <f>INDEX(Table1[Roles],MATCH(Table47[[#This Row],[Rol específico]],Table1[Rol específico],0))</f>
        <v>Consumidores</v>
      </c>
      <c r="D60" s="78" t="s">
        <v>33</v>
      </c>
      <c r="E60" s="78"/>
      <c r="F60" s="79"/>
    </row>
    <row r="61" spans="1:6" s="81" customFormat="1" ht="15">
      <c r="A61" s="77" t="s">
        <v>39</v>
      </c>
      <c r="B61" s="78" t="s">
        <v>74</v>
      </c>
      <c r="C61" s="78" t="str">
        <f>INDEX(Table1[Roles],MATCH(Table47[[#This Row],[Rol específico]],Table1[Rol específico],0))</f>
        <v xml:space="preserve">Promotor de cultura de datos </v>
      </c>
      <c r="D61" s="78" t="s">
        <v>11</v>
      </c>
      <c r="E61" s="78"/>
      <c r="F61" s="79"/>
    </row>
    <row r="62" spans="1:6" s="81" customFormat="1" ht="15">
      <c r="A62" s="77" t="s">
        <v>39</v>
      </c>
      <c r="B62" s="78" t="s">
        <v>75</v>
      </c>
      <c r="C62" s="78" t="str">
        <f>INDEX(Table1[Roles],MATCH(Table47[[#This Row],[Rol específico]],Table1[Rol específico],0))</f>
        <v>Proveedores de datos</v>
      </c>
      <c r="D62" s="78" t="s">
        <v>59</v>
      </c>
      <c r="E62" s="78"/>
      <c r="F62" s="79"/>
    </row>
    <row r="63" spans="1:6" s="81" customFormat="1" ht="15">
      <c r="A63" s="77" t="s">
        <v>39</v>
      </c>
      <c r="B63" s="78" t="s">
        <v>76</v>
      </c>
      <c r="C63" s="78" t="str">
        <f>INDEX(Table1[Roles],MATCH(Table47[[#This Row],[Rol específico]],Table1[Rol específico],0))</f>
        <v>Consumidores</v>
      </c>
      <c r="D63" s="78" t="s">
        <v>33</v>
      </c>
      <c r="E63" s="78" t="s">
        <v>36</v>
      </c>
      <c r="F63" s="79" t="s">
        <v>59</v>
      </c>
    </row>
    <row r="64" spans="1:6" ht="15">
      <c r="A64" s="77" t="s">
        <v>39</v>
      </c>
      <c r="B64" s="78" t="s">
        <v>77</v>
      </c>
      <c r="C64" s="78" t="str">
        <f>INDEX(Table1[Roles],MATCH(Table47[[#This Row],[Rol específico]],Table1[Rol específico],0))</f>
        <v>Consumidores</v>
      </c>
      <c r="D64" s="78" t="s">
        <v>33</v>
      </c>
      <c r="E64" s="78" t="s">
        <v>36</v>
      </c>
      <c r="F64" s="79" t="s">
        <v>59</v>
      </c>
    </row>
    <row r="65" spans="1:6" ht="15">
      <c r="A65" s="77" t="s">
        <v>39</v>
      </c>
      <c r="B65" s="78" t="s">
        <v>78</v>
      </c>
      <c r="C65" s="78" t="str">
        <f>INDEX(Table1[Roles],MATCH(Table47[[#This Row],[Rol específico]],Table1[Rol específico],0))</f>
        <v>Consumidores</v>
      </c>
      <c r="D65" s="78" t="s">
        <v>33</v>
      </c>
      <c r="E65" s="78" t="s">
        <v>36</v>
      </c>
      <c r="F65" s="79" t="s">
        <v>59</v>
      </c>
    </row>
    <row r="66" spans="1:6" ht="15">
      <c r="A66" s="77" t="s">
        <v>39</v>
      </c>
      <c r="B66" s="78" t="s">
        <v>79</v>
      </c>
      <c r="C66" s="78" t="str">
        <f>INDEX(Table1[Roles],MATCH(Table47[[#This Row],[Rol específico]],Table1[Rol específico],0))</f>
        <v>Consumidores</v>
      </c>
      <c r="D66" s="78" t="s">
        <v>33</v>
      </c>
      <c r="E66" s="78"/>
      <c r="F66" s="79"/>
    </row>
    <row r="67" spans="1:6" ht="15">
      <c r="A67" s="77" t="s">
        <v>39</v>
      </c>
      <c r="B67" s="78" t="s">
        <v>80</v>
      </c>
      <c r="C67" s="78" t="str">
        <f>INDEX(Table1[Roles],MATCH(Table47[[#This Row],[Rol específico]],Table1[Rol específico],0))</f>
        <v>Proveedores de datos</v>
      </c>
      <c r="D67" s="78" t="s">
        <v>59</v>
      </c>
      <c r="E67" s="78"/>
      <c r="F67" s="79"/>
    </row>
    <row r="68" spans="1:6" ht="15">
      <c r="A68" s="77" t="s">
        <v>39</v>
      </c>
      <c r="B68" s="78" t="s">
        <v>81</v>
      </c>
      <c r="C68" s="78" t="str">
        <f>INDEX(Table1[Roles],MATCH(Table47[[#This Row],[Rol específico]],Table1[Rol específico],0))</f>
        <v>Consumidores</v>
      </c>
      <c r="D68" s="78" t="s">
        <v>33</v>
      </c>
      <c r="E68" s="78"/>
      <c r="F68" s="79"/>
    </row>
    <row r="69" spans="1:6" ht="15">
      <c r="A69" s="77" t="s">
        <v>39</v>
      </c>
      <c r="B69" s="78" t="s">
        <v>82</v>
      </c>
      <c r="C69" s="78" t="str">
        <f>INDEX(Table1[Roles],MATCH(Table47[[#This Row],[Rol específico]],Table1[Rol específico],0))</f>
        <v>Responsables de política</v>
      </c>
      <c r="D69" s="78" t="s">
        <v>52</v>
      </c>
      <c r="E69" s="78" t="s">
        <v>36</v>
      </c>
      <c r="F69" s="79" t="s">
        <v>59</v>
      </c>
    </row>
    <row r="70" spans="1:6" ht="15">
      <c r="A70" s="77" t="s">
        <v>39</v>
      </c>
      <c r="B70" s="78" t="s">
        <v>83</v>
      </c>
      <c r="C70" s="78" t="str">
        <f>INDEX(Table1[Roles],MATCH(Table47[[#This Row],[Rol específico]],Table1[Rol específico],0))</f>
        <v>Proveedores de datos</v>
      </c>
      <c r="D70" s="78" t="s">
        <v>59</v>
      </c>
      <c r="E70" s="78"/>
      <c r="F70" s="79"/>
    </row>
    <row r="71" spans="1:6" ht="15">
      <c r="A71" s="77" t="s">
        <v>39</v>
      </c>
      <c r="B71" s="78" t="s">
        <v>84</v>
      </c>
      <c r="C71" s="78" t="str">
        <f>INDEX(Table1[Roles],MATCH(Table47[[#This Row],[Rol específico]],Table1[Rol específico],0))</f>
        <v>Consumidores</v>
      </c>
      <c r="D71" s="78" t="s">
        <v>33</v>
      </c>
      <c r="E71" s="78" t="s">
        <v>36</v>
      </c>
      <c r="F71" s="79" t="s">
        <v>59</v>
      </c>
    </row>
    <row r="72" spans="1:6" ht="15">
      <c r="A72" s="77" t="s">
        <v>39</v>
      </c>
      <c r="B72" s="78" t="s">
        <v>85</v>
      </c>
      <c r="C72" s="78" t="str">
        <f>INDEX(Table1[Roles],MATCH(Table47[[#This Row],[Rol específico]],Table1[Rol específico],0))</f>
        <v>Consumidores</v>
      </c>
      <c r="D72" s="78" t="s">
        <v>33</v>
      </c>
      <c r="E72" s="78" t="s">
        <v>36</v>
      </c>
      <c r="F72" s="79" t="s">
        <v>59</v>
      </c>
    </row>
    <row r="73" spans="1:6" ht="15">
      <c r="A73" s="77" t="s">
        <v>39</v>
      </c>
      <c r="B73" s="78" t="s">
        <v>86</v>
      </c>
      <c r="C73" s="78" t="str">
        <f>INDEX(Table1[Roles],MATCH(Table47[[#This Row],[Rol específico]],Table1[Rol específico],0))</f>
        <v>Consumidores</v>
      </c>
      <c r="D73" s="78" t="s">
        <v>33</v>
      </c>
      <c r="E73" s="78" t="s">
        <v>36</v>
      </c>
      <c r="F73" s="79" t="s">
        <v>59</v>
      </c>
    </row>
    <row r="74" spans="1:6" ht="15">
      <c r="A74" s="77" t="s">
        <v>39</v>
      </c>
      <c r="B74" s="78" t="s">
        <v>87</v>
      </c>
      <c r="C74" s="78" t="str">
        <f>INDEX(Table1[Roles],MATCH(Table47[[#This Row],[Rol específico]],Table1[Rol específico],0))</f>
        <v>Consumidores</v>
      </c>
      <c r="D74" s="78" t="s">
        <v>33</v>
      </c>
      <c r="E74" s="78" t="s">
        <v>36</v>
      </c>
      <c r="F74" s="79" t="s">
        <v>59</v>
      </c>
    </row>
    <row r="75" spans="1:6" ht="15">
      <c r="A75" s="77" t="s">
        <v>39</v>
      </c>
      <c r="B75" s="78" t="s">
        <v>88</v>
      </c>
      <c r="C75" s="78" t="str">
        <f>INDEX(Table1[Roles],MATCH(Table47[[#This Row],[Rol específico]],Table1[Rol específico],0))</f>
        <v>Consumidores</v>
      </c>
      <c r="D75" s="78" t="s">
        <v>33</v>
      </c>
      <c r="E75" s="78" t="s">
        <v>36</v>
      </c>
      <c r="F75" s="79" t="s">
        <v>59</v>
      </c>
    </row>
    <row r="76" spans="1:6" ht="15">
      <c r="A76" s="77" t="s">
        <v>39</v>
      </c>
      <c r="B76" s="78" t="s">
        <v>89</v>
      </c>
      <c r="C76" s="78" t="str">
        <f>INDEX(Table1[Roles],MATCH(Table47[[#This Row],[Rol específico]],Table1[Rol específico],0))</f>
        <v>Consumidores</v>
      </c>
      <c r="D76" s="78" t="s">
        <v>33</v>
      </c>
      <c r="E76" s="78" t="s">
        <v>36</v>
      </c>
      <c r="F76" s="79" t="s">
        <v>59</v>
      </c>
    </row>
    <row r="77" spans="1:6" ht="15">
      <c r="A77" s="77" t="s">
        <v>39</v>
      </c>
      <c r="B77" s="78" t="s">
        <v>90</v>
      </c>
      <c r="C77" s="78" t="str">
        <f>INDEX(Table1[Roles],MATCH(Table47[[#This Row],[Rol específico]],Table1[Rol específico],0))</f>
        <v>Consumidores</v>
      </c>
      <c r="D77" s="78" t="s">
        <v>33</v>
      </c>
      <c r="E77" s="78" t="s">
        <v>36</v>
      </c>
      <c r="F77" s="79" t="s">
        <v>59</v>
      </c>
    </row>
    <row r="78" spans="1:6" ht="15">
      <c r="A78" s="77" t="s">
        <v>39</v>
      </c>
      <c r="B78" s="78" t="s">
        <v>91</v>
      </c>
      <c r="C78" s="78" t="str">
        <f>INDEX(Table1[Roles],MATCH(Table47[[#This Row],[Rol específico]],Table1[Rol específico],0))</f>
        <v>Consumidores</v>
      </c>
      <c r="D78" s="78" t="s">
        <v>33</v>
      </c>
      <c r="E78" s="78" t="s">
        <v>36</v>
      </c>
      <c r="F78" s="79" t="s">
        <v>59</v>
      </c>
    </row>
    <row r="79" spans="1:6" ht="15">
      <c r="A79" s="77" t="s">
        <v>39</v>
      </c>
      <c r="B79" s="78" t="s">
        <v>92</v>
      </c>
      <c r="C79" s="78" t="str">
        <f>INDEX(Table1[Roles],MATCH(Table47[[#This Row],[Rol específico]],Table1[Rol específico],0))</f>
        <v>Consumidores</v>
      </c>
      <c r="D79" s="78" t="s">
        <v>33</v>
      </c>
      <c r="E79" s="78" t="s">
        <v>36</v>
      </c>
      <c r="F79" s="79" t="s">
        <v>59</v>
      </c>
    </row>
    <row r="80" spans="1:6" ht="15">
      <c r="A80" s="77" t="s">
        <v>39</v>
      </c>
      <c r="B80" s="78" t="s">
        <v>93</v>
      </c>
      <c r="C80" s="78" t="str">
        <f>INDEX(Table1[Roles],MATCH(Table47[[#This Row],[Rol específico]],Table1[Rol específico],0))</f>
        <v>Consumidores</v>
      </c>
      <c r="D80" s="78" t="s">
        <v>33</v>
      </c>
      <c r="E80" s="78" t="s">
        <v>36</v>
      </c>
      <c r="F80" s="79" t="s">
        <v>59</v>
      </c>
    </row>
    <row r="81" spans="1:6" ht="15">
      <c r="A81" s="77" t="s">
        <v>39</v>
      </c>
      <c r="B81" s="78" t="s">
        <v>94</v>
      </c>
      <c r="C81" s="78" t="str">
        <f>INDEX(Table1[Roles],MATCH(Table47[[#This Row],[Rol específico]],Table1[Rol específico],0))</f>
        <v>Responsables de política</v>
      </c>
      <c r="D81" s="78" t="s">
        <v>52</v>
      </c>
      <c r="E81" s="78" t="s">
        <v>36</v>
      </c>
      <c r="F81" s="79" t="s">
        <v>59</v>
      </c>
    </row>
    <row r="82" spans="1:6" ht="15">
      <c r="A82" s="77" t="s">
        <v>39</v>
      </c>
      <c r="B82" s="78" t="s">
        <v>95</v>
      </c>
      <c r="C82" s="78" t="str">
        <f>INDEX(Table1[Roles],MATCH(Table47[[#This Row],[Rol específico]],Table1[Rol específico],0))</f>
        <v>Consumidores</v>
      </c>
      <c r="D82" s="78" t="s">
        <v>33</v>
      </c>
      <c r="E82" s="78" t="s">
        <v>36</v>
      </c>
      <c r="F82" s="79" t="s">
        <v>59</v>
      </c>
    </row>
    <row r="83" spans="1:6" ht="15">
      <c r="A83" s="77" t="s">
        <v>39</v>
      </c>
      <c r="B83" s="78" t="s">
        <v>96</v>
      </c>
      <c r="C83" s="78" t="str">
        <f>INDEX(Table1[Roles],MATCH(Table47[[#This Row],[Rol específico]],Table1[Rol específico],0))</f>
        <v>Consumidores</v>
      </c>
      <c r="D83" s="78" t="s">
        <v>33</v>
      </c>
      <c r="E83" s="78" t="s">
        <v>36</v>
      </c>
      <c r="F83" s="79" t="s">
        <v>59</v>
      </c>
    </row>
    <row r="84" spans="1:6" ht="15">
      <c r="A84" s="77" t="s">
        <v>39</v>
      </c>
      <c r="B84" s="78" t="s">
        <v>97</v>
      </c>
      <c r="C84" s="78" t="str">
        <f>INDEX(Table1[Roles],MATCH(Table47[[#This Row],[Rol específico]],Table1[Rol específico],0))</f>
        <v xml:space="preserve">Reguladores </v>
      </c>
      <c r="D84" s="78" t="s">
        <v>98</v>
      </c>
      <c r="E84" s="78"/>
      <c r="F84" s="79"/>
    </row>
    <row r="85" spans="1:6" ht="15">
      <c r="A85" s="77" t="s">
        <v>39</v>
      </c>
      <c r="B85" s="78" t="s">
        <v>99</v>
      </c>
      <c r="C85" s="78" t="str">
        <f>INDEX(Table1[Roles],MATCH(Table47[[#This Row],[Rol específico]],Table1[Rol específico],0))</f>
        <v>Consumidores</v>
      </c>
      <c r="D85" s="78" t="s">
        <v>33</v>
      </c>
      <c r="E85" s="78"/>
      <c r="F85" s="79"/>
    </row>
    <row r="86" spans="1:6" ht="15">
      <c r="A86" s="77" t="s">
        <v>39</v>
      </c>
      <c r="B86" s="78" t="s">
        <v>100</v>
      </c>
      <c r="C86" s="78" t="str">
        <f>INDEX(Table1[Roles],MATCH(Table47[[#This Row],[Rol específico]],Table1[Rol específico],0))</f>
        <v>Consumidores</v>
      </c>
      <c r="D86" s="78" t="s">
        <v>33</v>
      </c>
      <c r="E86" s="78"/>
      <c r="F86" s="79"/>
    </row>
    <row r="87" spans="1:6" ht="15">
      <c r="A87" s="77" t="s">
        <v>39</v>
      </c>
      <c r="B87" s="78" t="s">
        <v>101</v>
      </c>
      <c r="C87" s="78" t="str">
        <f>INDEX(Table1[Roles],MATCH(Table47[[#This Row],[Rol específico]],Table1[Rol específico],0))</f>
        <v>Consumidores</v>
      </c>
      <c r="D87" s="78" t="s">
        <v>33</v>
      </c>
      <c r="E87" s="78" t="s">
        <v>36</v>
      </c>
      <c r="F87" s="79" t="s">
        <v>59</v>
      </c>
    </row>
    <row r="88" spans="1:6" ht="15">
      <c r="A88" s="77" t="s">
        <v>39</v>
      </c>
      <c r="B88" s="78" t="s">
        <v>102</v>
      </c>
      <c r="C88" s="78" t="str">
        <f>INDEX(Table1[Roles],MATCH(Table47[[#This Row],[Rol específico]],Table1[Rol específico],0))</f>
        <v>Consumidores</v>
      </c>
      <c r="D88" s="78" t="s">
        <v>33</v>
      </c>
      <c r="E88" s="78" t="s">
        <v>36</v>
      </c>
      <c r="F88" s="79" t="s">
        <v>59</v>
      </c>
    </row>
    <row r="89" spans="1:6" ht="15">
      <c r="A89" s="77" t="s">
        <v>39</v>
      </c>
      <c r="B89" s="78" t="s">
        <v>103</v>
      </c>
      <c r="C89" s="78" t="str">
        <f>INDEX(Table1[Roles],MATCH(Table47[[#This Row],[Rol específico]],Table1[Rol específico],0))</f>
        <v>Consumidores</v>
      </c>
      <c r="D89" s="78" t="s">
        <v>33</v>
      </c>
      <c r="E89" s="78" t="s">
        <v>36</v>
      </c>
      <c r="F89" s="79" t="s">
        <v>59</v>
      </c>
    </row>
    <row r="90" spans="1:6" ht="15">
      <c r="A90" s="77" t="s">
        <v>39</v>
      </c>
      <c r="B90" s="78" t="s">
        <v>104</v>
      </c>
      <c r="C90" s="78" t="str">
        <f>INDEX(Table1[Roles],MATCH(Table47[[#This Row],[Rol específico]],Table1[Rol específico],0))</f>
        <v>Consumidores</v>
      </c>
      <c r="D90" s="78" t="s">
        <v>33</v>
      </c>
      <c r="E90" s="78" t="s">
        <v>36</v>
      </c>
      <c r="F90" s="79" t="s">
        <v>59</v>
      </c>
    </row>
    <row r="91" spans="1:6" ht="15">
      <c r="A91" s="77" t="s">
        <v>39</v>
      </c>
      <c r="B91" s="78" t="s">
        <v>105</v>
      </c>
      <c r="C91" s="78" t="str">
        <f>INDEX(Table1[Roles],MATCH(Table47[[#This Row],[Rol específico]],Table1[Rol específico],0))</f>
        <v xml:space="preserve">Reguladores </v>
      </c>
      <c r="D91" s="78" t="s">
        <v>106</v>
      </c>
      <c r="E91" s="78"/>
      <c r="F91" s="79"/>
    </row>
    <row r="92" spans="1:6" ht="15">
      <c r="A92" s="77" t="s">
        <v>39</v>
      </c>
      <c r="B92" s="78" t="s">
        <v>107</v>
      </c>
      <c r="C92" s="78" t="str">
        <f>INDEX(Table1[Roles],MATCH(Table47[[#This Row],[Rol específico]],Table1[Rol específico],0))</f>
        <v>Consumidores</v>
      </c>
      <c r="D92" s="78" t="s">
        <v>33</v>
      </c>
      <c r="E92" s="78" t="s">
        <v>36</v>
      </c>
      <c r="F92" s="79" t="s">
        <v>59</v>
      </c>
    </row>
    <row r="93" spans="1:6" ht="15">
      <c r="A93" s="77" t="s">
        <v>39</v>
      </c>
      <c r="B93" s="78" t="s">
        <v>108</v>
      </c>
      <c r="C93" s="78" t="str">
        <f>INDEX(Table1[Roles],MATCH(Table47[[#This Row],[Rol específico]],Table1[Rol específico],0))</f>
        <v>Consumidores</v>
      </c>
      <c r="D93" s="78" t="s">
        <v>33</v>
      </c>
      <c r="E93" s="78" t="s">
        <v>36</v>
      </c>
      <c r="F93" s="79" t="s">
        <v>59</v>
      </c>
    </row>
    <row r="94" spans="1:6" ht="15">
      <c r="A94" s="77" t="s">
        <v>39</v>
      </c>
      <c r="B94" s="78" t="s">
        <v>109</v>
      </c>
      <c r="C94" s="78" t="str">
        <f>INDEX(Table1[Roles],MATCH(Table47[[#This Row],[Rol específico]],Table1[Rol específico],0))</f>
        <v>Consumidores</v>
      </c>
      <c r="D94" s="78" t="s">
        <v>33</v>
      </c>
      <c r="E94" s="78" t="s">
        <v>36</v>
      </c>
      <c r="F94" s="79" t="s">
        <v>59</v>
      </c>
    </row>
    <row r="95" spans="1:6" ht="15">
      <c r="A95" s="77" t="s">
        <v>39</v>
      </c>
      <c r="B95" s="78" t="s">
        <v>110</v>
      </c>
      <c r="C95" s="78" t="str">
        <f>INDEX(Table1[Roles],MATCH(Table47[[#This Row],[Rol específico]],Table1[Rol específico],0))</f>
        <v>Consumidores</v>
      </c>
      <c r="D95" s="78" t="s">
        <v>33</v>
      </c>
      <c r="E95" s="78" t="s">
        <v>36</v>
      </c>
      <c r="F95" s="79" t="s">
        <v>59</v>
      </c>
    </row>
    <row r="96" spans="1:6" ht="15">
      <c r="A96" s="77" t="s">
        <v>39</v>
      </c>
      <c r="B96" s="78" t="s">
        <v>111</v>
      </c>
      <c r="C96" s="78" t="str">
        <f>INDEX(Table1[Roles],MATCH(Table47[[#This Row],[Rol específico]],Table1[Rol específico],0))</f>
        <v>Consumidores</v>
      </c>
      <c r="D96" s="78" t="s">
        <v>33</v>
      </c>
      <c r="E96" s="78" t="s">
        <v>36</v>
      </c>
      <c r="F96" s="79" t="s">
        <v>59</v>
      </c>
    </row>
    <row r="97" spans="1:6" ht="15">
      <c r="A97" s="77" t="s">
        <v>112</v>
      </c>
      <c r="B97" s="78" t="s">
        <v>113</v>
      </c>
      <c r="C97" s="78" t="str">
        <f>INDEX(Table1[Roles],MATCH(Table47[[#This Row],[Rol específico]],Table1[Rol específico],0))</f>
        <v>Responsables de política</v>
      </c>
      <c r="D97" s="78" t="s">
        <v>52</v>
      </c>
      <c r="E97" s="78"/>
      <c r="F97" s="79"/>
    </row>
    <row r="98" spans="1:6" ht="15">
      <c r="A98" s="77" t="s">
        <v>112</v>
      </c>
      <c r="B98" s="78" t="s">
        <v>114</v>
      </c>
      <c r="C98" s="78" t="str">
        <f>INDEX(Table1[Roles],MATCH(Table47[[#This Row],[Rol específico]],Table1[Rol específico],0))</f>
        <v>Consumidores</v>
      </c>
      <c r="D98" s="78" t="s">
        <v>33</v>
      </c>
      <c r="E98" s="78"/>
      <c r="F98" s="79"/>
    </row>
    <row r="99" spans="1:6" ht="15">
      <c r="A99" s="77" t="s">
        <v>112</v>
      </c>
      <c r="B99" s="78" t="s">
        <v>115</v>
      </c>
      <c r="C99" s="78" t="str">
        <f>INDEX(Table1[Roles],MATCH(Table47[[#This Row],[Rol específico]],Table1[Rol específico],0))</f>
        <v>Responsables de política</v>
      </c>
      <c r="D99" s="78" t="s">
        <v>52</v>
      </c>
      <c r="E99" s="78"/>
      <c r="F99" s="79"/>
    </row>
    <row r="100" spans="1:6" ht="15">
      <c r="A100" s="77" t="s">
        <v>112</v>
      </c>
      <c r="B100" s="80" t="s">
        <v>116</v>
      </c>
      <c r="C100" s="78" t="str">
        <f>INDEX(Table1[Roles],MATCH(Table47[[#This Row],[Rol específico]],Table1[Rol específico],0))</f>
        <v xml:space="preserve">Promotor de cultura de datos </v>
      </c>
      <c r="D100" s="78" t="s">
        <v>11</v>
      </c>
      <c r="E100" s="78"/>
      <c r="F100" s="79"/>
    </row>
    <row r="101" spans="1:6" ht="15">
      <c r="A101" s="77" t="s">
        <v>112</v>
      </c>
      <c r="B101" s="78" t="s">
        <v>117</v>
      </c>
      <c r="C101" s="78" t="str">
        <f>INDEX(Table1[Roles],MATCH(Table47[[#This Row],[Rol específico]],Table1[Rol específico],0))</f>
        <v xml:space="preserve">Promotor de cultura de datos </v>
      </c>
      <c r="D101" s="78" t="s">
        <v>11</v>
      </c>
      <c r="E101" s="78"/>
      <c r="F101" s="79"/>
    </row>
    <row r="102" spans="1:6" ht="15">
      <c r="A102" s="77" t="s">
        <v>112</v>
      </c>
      <c r="B102" s="78" t="s">
        <v>118</v>
      </c>
      <c r="C102" s="78" t="str">
        <f>INDEX(Table1[Roles],MATCH(Table47[[#This Row],[Rol específico]],Table1[Rol específico],0))</f>
        <v>Proveedores de datos</v>
      </c>
      <c r="D102" s="78" t="s">
        <v>59</v>
      </c>
      <c r="E102" s="78" t="s">
        <v>11</v>
      </c>
      <c r="F102" s="79" t="s">
        <v>11</v>
      </c>
    </row>
    <row r="103" spans="1:6" ht="15">
      <c r="A103" s="77" t="s">
        <v>112</v>
      </c>
      <c r="B103" s="78" t="s">
        <v>119</v>
      </c>
      <c r="C103" s="78" t="str">
        <f>INDEX(Table1[Roles],MATCH(Table47[[#This Row],[Rol específico]],Table1[Rol específico],0))</f>
        <v>Proveedores de datos</v>
      </c>
      <c r="D103" s="78" t="s">
        <v>59</v>
      </c>
      <c r="E103" s="78"/>
      <c r="F103" s="79"/>
    </row>
    <row r="104" spans="1:6" ht="15">
      <c r="A104" s="77" t="s">
        <v>112</v>
      </c>
      <c r="B104" s="78" t="s">
        <v>120</v>
      </c>
      <c r="C104" s="78" t="str">
        <f>INDEX(Table1[Roles],MATCH(Table47[[#This Row],[Rol específico]],Table1[Rol específico],0))</f>
        <v>Responsables de política</v>
      </c>
      <c r="D104" s="78" t="s">
        <v>52</v>
      </c>
      <c r="E104" s="78"/>
      <c r="F104" s="79"/>
    </row>
    <row r="105" spans="1:6" ht="15">
      <c r="A105" s="77" t="s">
        <v>112</v>
      </c>
      <c r="B105" s="80" t="s">
        <v>121</v>
      </c>
      <c r="C105" s="78" t="str">
        <f>INDEX(Table1[Roles],MATCH(Table47[[#This Row],[Rol específico]],Table1[Rol específico],0))</f>
        <v xml:space="preserve">Promotor de cultura de datos </v>
      </c>
      <c r="D105" s="78" t="s">
        <v>11</v>
      </c>
      <c r="E105" s="78"/>
      <c r="F105" s="79"/>
    </row>
    <row r="106" spans="1:6" ht="15">
      <c r="A106" s="77" t="s">
        <v>112</v>
      </c>
      <c r="B106" s="78" t="s">
        <v>122</v>
      </c>
      <c r="C106" s="78" t="str">
        <f>INDEX(Table1[Roles],MATCH(Table47[[#This Row],[Rol específico]],Table1[Rol específico],0))</f>
        <v>Responsables de política</v>
      </c>
      <c r="D106" s="78" t="s">
        <v>52</v>
      </c>
      <c r="E106" s="78"/>
      <c r="F106" s="79"/>
    </row>
    <row r="107" spans="1:6" ht="15">
      <c r="A107" s="77" t="s">
        <v>112</v>
      </c>
      <c r="B107" s="78" t="s">
        <v>123</v>
      </c>
      <c r="C107" s="78" t="str">
        <f>INDEX(Table1[Roles],MATCH(Table47[[#This Row],[Rol específico]],Table1[Rol específico],0))</f>
        <v>Responsables de política</v>
      </c>
      <c r="D107" s="78" t="s">
        <v>52</v>
      </c>
      <c r="E107" s="78"/>
      <c r="F107" s="79"/>
    </row>
    <row r="108" spans="1:6" ht="15">
      <c r="A108" s="77" t="s">
        <v>112</v>
      </c>
      <c r="B108" s="78" t="s">
        <v>124</v>
      </c>
      <c r="C108" s="78" t="str">
        <f>INDEX(Table1[Roles],MATCH(Table47[[#This Row],[Rol específico]],Table1[Rol específico],0))</f>
        <v>Proveedores de datos</v>
      </c>
      <c r="D108" s="78" t="s">
        <v>125</v>
      </c>
      <c r="E108" s="78"/>
      <c r="F108" s="79"/>
    </row>
    <row r="109" spans="1:6" ht="15">
      <c r="A109" s="77" t="s">
        <v>112</v>
      </c>
      <c r="B109" s="80" t="s">
        <v>126</v>
      </c>
      <c r="C109" s="78" t="str">
        <f>INDEX(Table1[Roles],MATCH(Table47[[#This Row],[Rol específico]],Table1[Rol específico],0))</f>
        <v xml:space="preserve">Promotor de cultura de datos </v>
      </c>
      <c r="D109" s="78" t="s">
        <v>11</v>
      </c>
      <c r="E109" s="78"/>
      <c r="F109" s="79"/>
    </row>
    <row r="110" spans="1:6" ht="15">
      <c r="A110" s="77" t="s">
        <v>112</v>
      </c>
      <c r="B110" s="80" t="s">
        <v>127</v>
      </c>
      <c r="C110" s="78" t="str">
        <f>INDEX(Table1[Roles],MATCH(Table47[[#This Row],[Rol específico]],Table1[Rol específico],0))</f>
        <v xml:space="preserve">Promotor de cultura de datos </v>
      </c>
      <c r="D110" s="78" t="s">
        <v>11</v>
      </c>
      <c r="E110" s="78"/>
      <c r="F110" s="79"/>
    </row>
    <row r="111" spans="1:6" ht="15">
      <c r="A111" s="77" t="s">
        <v>112</v>
      </c>
      <c r="B111" s="78" t="s">
        <v>128</v>
      </c>
      <c r="C111" s="78" t="str">
        <f>INDEX(Table1[Roles],MATCH(Table47[[#This Row],[Rol específico]],Table1[Rol específico],0))</f>
        <v xml:space="preserve">Promotor de cultura de datos </v>
      </c>
      <c r="D111" s="78" t="s">
        <v>11</v>
      </c>
      <c r="E111" s="78"/>
      <c r="F111" s="79"/>
    </row>
    <row r="112" spans="1:6" ht="15">
      <c r="A112" s="77" t="s">
        <v>112</v>
      </c>
      <c r="B112" s="80" t="s">
        <v>129</v>
      </c>
      <c r="C112" s="78" t="str">
        <f>INDEX(Table1[Roles],MATCH(Table47[[#This Row],[Rol específico]],Table1[Rol específico],0))</f>
        <v xml:space="preserve">Promotor de cultura de datos </v>
      </c>
      <c r="D112" s="78" t="s">
        <v>11</v>
      </c>
      <c r="E112" s="78"/>
      <c r="F112" s="79"/>
    </row>
    <row r="113" spans="1:6" ht="15">
      <c r="A113" s="77" t="s">
        <v>112</v>
      </c>
      <c r="B113" s="78" t="s">
        <v>130</v>
      </c>
      <c r="C113" s="78" t="str">
        <f>INDEX(Table1[Roles],MATCH(Table47[[#This Row],[Rol específico]],Table1[Rol específico],0))</f>
        <v xml:space="preserve">Promotor de cultura de datos </v>
      </c>
      <c r="D113" s="78" t="s">
        <v>11</v>
      </c>
      <c r="E113" s="78"/>
      <c r="F113" s="79"/>
    </row>
    <row r="114" spans="1:6" ht="15">
      <c r="A114" s="77" t="s">
        <v>112</v>
      </c>
      <c r="B114" s="78" t="s">
        <v>131</v>
      </c>
      <c r="C114" s="78" t="str">
        <f>INDEX(Table1[Roles],MATCH(Table47[[#This Row],[Rol específico]],Table1[Rol específico],0))</f>
        <v>Responsables de política</v>
      </c>
      <c r="D114" s="78" t="s">
        <v>52</v>
      </c>
      <c r="E114" s="78"/>
      <c r="F114" s="79"/>
    </row>
    <row r="115" spans="1:6" ht="15">
      <c r="A115" s="77" t="s">
        <v>132</v>
      </c>
      <c r="B115" s="78" t="s">
        <v>133</v>
      </c>
      <c r="C115" s="78" t="str">
        <f>INDEX(Table1[Roles],MATCH(Table47[[#This Row],[Rol específico]],Table1[Rol específico],0))</f>
        <v xml:space="preserve">Proveedores de analítica </v>
      </c>
      <c r="D115" s="78" t="s">
        <v>13</v>
      </c>
      <c r="E115" s="78" t="s">
        <v>65</v>
      </c>
      <c r="F115" s="79" t="s">
        <v>33</v>
      </c>
    </row>
    <row r="116" spans="1:6" ht="15">
      <c r="A116" s="77" t="s">
        <v>132</v>
      </c>
      <c r="B116" s="78" t="s">
        <v>134</v>
      </c>
      <c r="C116" s="78" t="str">
        <f>INDEX(Table1[Roles],MATCH(Table47[[#This Row],[Rol específico]],Table1[Rol específico],0))</f>
        <v>Consumidores</v>
      </c>
      <c r="D116" s="78" t="s">
        <v>33</v>
      </c>
      <c r="E116" s="78"/>
      <c r="F116" s="79"/>
    </row>
    <row r="117" spans="1:6" ht="15">
      <c r="A117" s="77" t="s">
        <v>132</v>
      </c>
      <c r="B117" s="78" t="s">
        <v>135</v>
      </c>
      <c r="C117" s="78" t="str">
        <f>INDEX(Table1[Roles],MATCH(Table47[[#This Row],[Rol específico]],Table1[Rol específico],0))</f>
        <v>Proveedores de datos</v>
      </c>
      <c r="D117" s="78" t="s">
        <v>125</v>
      </c>
      <c r="E117" s="78"/>
      <c r="F117" s="79"/>
    </row>
    <row r="118" spans="1:6" ht="15">
      <c r="A118" s="77" t="s">
        <v>132</v>
      </c>
      <c r="B118" s="78" t="s">
        <v>136</v>
      </c>
      <c r="C118" s="78" t="str">
        <f>INDEX(Table1[Roles],MATCH(Table47[[#This Row],[Rol específico]],Table1[Rol específico],0))</f>
        <v>Proveedores de servicios de Internet</v>
      </c>
      <c r="D118" s="78" t="s">
        <v>137</v>
      </c>
      <c r="E118" s="78"/>
      <c r="F118" s="79"/>
    </row>
    <row r="119" spans="1:6" ht="15">
      <c r="A119" s="77" t="s">
        <v>132</v>
      </c>
      <c r="B119" s="78" t="s">
        <v>138</v>
      </c>
      <c r="C119" s="78" t="str">
        <f>INDEX(Table1[Roles],MATCH(Table47[[#This Row],[Rol específico]],Table1[Rol específico],0))</f>
        <v>Proveedores de servicios de Internet</v>
      </c>
      <c r="D119" s="78" t="s">
        <v>137</v>
      </c>
      <c r="E119" s="78"/>
      <c r="F119" s="79"/>
    </row>
    <row r="120" spans="1:6" ht="15">
      <c r="A120" s="77" t="s">
        <v>132</v>
      </c>
      <c r="B120" s="78" t="s">
        <v>139</v>
      </c>
      <c r="C120" s="78" t="str">
        <f>INDEX(Table1[Roles],MATCH(Table47[[#This Row],[Rol específico]],Table1[Rol específico],0))</f>
        <v>Consumidores</v>
      </c>
      <c r="D120" s="78" t="s">
        <v>33</v>
      </c>
      <c r="E120" s="78"/>
      <c r="F120" s="79"/>
    </row>
    <row r="121" spans="1:6" ht="15">
      <c r="A121" s="77" t="s">
        <v>132</v>
      </c>
      <c r="B121" s="78" t="s">
        <v>140</v>
      </c>
      <c r="C121" s="78" t="str">
        <f>INDEX(Table1[Roles],MATCH(Table47[[#This Row],[Rol específico]],Table1[Rol específico],0))</f>
        <v>Consumidores</v>
      </c>
      <c r="D121" s="78" t="s">
        <v>33</v>
      </c>
      <c r="E121" s="78"/>
      <c r="F121" s="79"/>
    </row>
    <row r="122" spans="1:6" ht="15">
      <c r="A122" s="77" t="s">
        <v>132</v>
      </c>
      <c r="B122" s="78" t="s">
        <v>141</v>
      </c>
      <c r="C122" s="78" t="str">
        <f>INDEX(Table1[Roles],MATCH(Table47[[#This Row],[Rol específico]],Table1[Rol específico],0))</f>
        <v>Consumidores</v>
      </c>
      <c r="D122" s="78" t="s">
        <v>33</v>
      </c>
      <c r="E122" s="78"/>
      <c r="F122" s="79"/>
    </row>
    <row r="123" spans="1:6" ht="15">
      <c r="A123" s="77" t="s">
        <v>132</v>
      </c>
      <c r="B123" s="78" t="s">
        <v>142</v>
      </c>
      <c r="C123" s="78" t="str">
        <f>INDEX(Table1[Roles],MATCH(Table47[[#This Row],[Rol específico]],Table1[Rol específico],0))</f>
        <v>Consumidores</v>
      </c>
      <c r="D123" s="78" t="s">
        <v>33</v>
      </c>
      <c r="E123" s="78"/>
      <c r="F123" s="79"/>
    </row>
    <row r="124" spans="1:6" ht="15">
      <c r="A124" s="77" t="s">
        <v>132</v>
      </c>
      <c r="B124" s="78" t="s">
        <v>143</v>
      </c>
      <c r="C124" s="78" t="str">
        <f>INDEX(Table1[Roles],MATCH(Table47[[#This Row],[Rol específico]],Table1[Rol específico],0))</f>
        <v>Consumidores</v>
      </c>
      <c r="D124" s="78" t="s">
        <v>33</v>
      </c>
      <c r="E124" s="78"/>
      <c r="F124" s="79"/>
    </row>
    <row r="125" spans="1:6" ht="15">
      <c r="A125" s="77" t="s">
        <v>132</v>
      </c>
      <c r="B125" s="78" t="s">
        <v>144</v>
      </c>
      <c r="C125" s="78" t="str">
        <f>INDEX(Table1[Roles],MATCH(Table47[[#This Row],[Rol específico]],Table1[Rol específico],0))</f>
        <v>Consumidores</v>
      </c>
      <c r="D125" s="78" t="s">
        <v>33</v>
      </c>
      <c r="E125" s="78"/>
      <c r="F125" s="79"/>
    </row>
    <row r="126" spans="1:6" ht="15">
      <c r="A126" s="77" t="s">
        <v>132</v>
      </c>
      <c r="B126" s="78" t="s">
        <v>145</v>
      </c>
      <c r="C126" s="78" t="str">
        <f>INDEX(Table1[Roles],MATCH(Table47[[#This Row],[Rol específico]],Table1[Rol específico],0))</f>
        <v>Consumidores</v>
      </c>
      <c r="D126" s="78" t="s">
        <v>33</v>
      </c>
      <c r="E126" s="78"/>
      <c r="F126" s="79"/>
    </row>
    <row r="127" spans="1:6" ht="15">
      <c r="A127" s="77" t="s">
        <v>132</v>
      </c>
      <c r="B127" s="78" t="s">
        <v>146</v>
      </c>
      <c r="C127" s="78" t="str">
        <f>INDEX(Table1[Roles],MATCH(Table47[[#This Row],[Rol específico]],Table1[Rol específico],0))</f>
        <v>Consumidores</v>
      </c>
      <c r="D127" s="78" t="s">
        <v>33</v>
      </c>
      <c r="E127" s="78"/>
      <c r="F127" s="79"/>
    </row>
    <row r="128" spans="1:6" ht="15">
      <c r="A128" s="77" t="s">
        <v>132</v>
      </c>
      <c r="B128" s="78" t="s">
        <v>147</v>
      </c>
      <c r="C128" s="78" t="str">
        <f>INDEX(Table1[Roles],MATCH(Table47[[#This Row],[Rol específico]],Table1[Rol específico],0))</f>
        <v>Proveedores de servicios de Internet</v>
      </c>
      <c r="D128" s="78" t="s">
        <v>137</v>
      </c>
      <c r="E128" s="78"/>
      <c r="F128" s="79"/>
    </row>
    <row r="129" spans="1:6" ht="15">
      <c r="A129" s="77" t="s">
        <v>132</v>
      </c>
      <c r="B129" s="78" t="s">
        <v>148</v>
      </c>
      <c r="C129" s="78" t="str">
        <f>INDEX(Table1[Roles],MATCH(Table47[[#This Row],[Rol específico]],Table1[Rol específico],0))</f>
        <v>Proveedores de servicios de Internet</v>
      </c>
      <c r="D129" s="78" t="s">
        <v>149</v>
      </c>
      <c r="E129" s="78"/>
      <c r="F129" s="79"/>
    </row>
    <row r="130" spans="1:6" ht="15">
      <c r="A130" s="77" t="s">
        <v>132</v>
      </c>
      <c r="B130" s="78" t="s">
        <v>150</v>
      </c>
      <c r="C130" s="78" t="str">
        <f>INDEX(Table1[Roles],MATCH(Table47[[#This Row],[Rol específico]],Table1[Rol específico],0))</f>
        <v>Proveedores de servicios de Internet</v>
      </c>
      <c r="D130" s="78" t="s">
        <v>137</v>
      </c>
      <c r="E130" s="78"/>
      <c r="F130" s="79"/>
    </row>
    <row r="131" spans="1:6" ht="15">
      <c r="A131" s="77" t="s">
        <v>132</v>
      </c>
      <c r="B131" s="78" t="s">
        <v>151</v>
      </c>
      <c r="C131" s="78" t="str">
        <f>INDEX(Table1[Roles],MATCH(Table47[[#This Row],[Rol específico]],Table1[Rol específico],0))</f>
        <v>Proveedores de servicios e infraestructura TI</v>
      </c>
      <c r="D131" s="78" t="s">
        <v>41</v>
      </c>
      <c r="E131" s="78"/>
      <c r="F131" s="79"/>
    </row>
    <row r="132" spans="1:6" ht="15">
      <c r="A132" s="77" t="s">
        <v>132</v>
      </c>
      <c r="B132" s="78" t="s">
        <v>152</v>
      </c>
      <c r="C132" s="78" t="str">
        <f>INDEX(Table1[Roles],MATCH(Table47[[#This Row],[Rol específico]],Table1[Rol específico],0))</f>
        <v xml:space="preserve">Reguladores </v>
      </c>
      <c r="D132" s="78" t="s">
        <v>106</v>
      </c>
      <c r="E132" s="78"/>
      <c r="F132" s="79"/>
    </row>
    <row r="133" spans="1:6" ht="15">
      <c r="A133" s="77" t="s">
        <v>132</v>
      </c>
      <c r="B133" s="78" t="s">
        <v>153</v>
      </c>
      <c r="C133" s="78" t="str">
        <f>INDEX(Table1[Roles],MATCH(Table47[[#This Row],[Rol específico]],Table1[Rol específico],0))</f>
        <v>Consumidores</v>
      </c>
      <c r="D133" s="78" t="s">
        <v>33</v>
      </c>
      <c r="E133" s="78"/>
      <c r="F133" s="79"/>
    </row>
    <row r="134" spans="1:6" ht="15">
      <c r="A134" s="77" t="s">
        <v>132</v>
      </c>
      <c r="B134" s="78" t="s">
        <v>154</v>
      </c>
      <c r="C134" s="78" t="str">
        <f>INDEX(Table1[Roles],MATCH(Table47[[#This Row],[Rol específico]],Table1[Rol específico],0))</f>
        <v>Consumidores</v>
      </c>
      <c r="D134" s="78" t="s">
        <v>33</v>
      </c>
      <c r="E134" s="78"/>
      <c r="F134" s="79"/>
    </row>
    <row r="135" spans="1:6" ht="15">
      <c r="A135" s="77" t="s">
        <v>132</v>
      </c>
      <c r="B135" s="78" t="s">
        <v>155</v>
      </c>
      <c r="C135" s="78" t="str">
        <f>INDEX(Table1[Roles],MATCH(Table47[[#This Row],[Rol específico]],Table1[Rol específico],0))</f>
        <v>Proveedores de servicios e infraestructura TI</v>
      </c>
      <c r="D135" s="78" t="s">
        <v>41</v>
      </c>
      <c r="E135" s="78"/>
      <c r="F135" s="79"/>
    </row>
    <row r="136" spans="1:6" ht="15">
      <c r="A136" s="77" t="s">
        <v>132</v>
      </c>
      <c r="B136" s="78" t="s">
        <v>156</v>
      </c>
      <c r="C136" s="78" t="str">
        <f>INDEX(Table1[Roles],MATCH(Table47[[#This Row],[Rol específico]],Table1[Rol específico],0))</f>
        <v>Proveedores de servicios de Internet</v>
      </c>
      <c r="D136" s="78" t="s">
        <v>137</v>
      </c>
      <c r="E136" s="78"/>
      <c r="F136" s="79"/>
    </row>
    <row r="137" spans="1:6" ht="15">
      <c r="A137" s="77" t="s">
        <v>132</v>
      </c>
      <c r="B137" s="78" t="s">
        <v>157</v>
      </c>
      <c r="C137" s="78" t="str">
        <f>INDEX(Table1[Roles],MATCH(Table47[[#This Row],[Rol específico]],Table1[Rol específico],0))</f>
        <v xml:space="preserve">Promotor de cultura de datos </v>
      </c>
      <c r="D137" s="78" t="s">
        <v>11</v>
      </c>
      <c r="E137" s="78"/>
      <c r="F137" s="79"/>
    </row>
    <row r="138" spans="1:6" ht="15">
      <c r="A138" s="77" t="s">
        <v>132</v>
      </c>
      <c r="B138" s="78" t="s">
        <v>158</v>
      </c>
      <c r="C138" s="78" t="str">
        <f>INDEX(Table1[Roles],MATCH(Table47[[#This Row],[Rol específico]],Table1[Rol específico],0))</f>
        <v xml:space="preserve">Proveedores de analítica </v>
      </c>
      <c r="D138" s="78" t="s">
        <v>13</v>
      </c>
      <c r="E138" s="78"/>
      <c r="F138" s="79"/>
    </row>
    <row r="139" spans="1:6" ht="15">
      <c r="A139" s="77" t="s">
        <v>132</v>
      </c>
      <c r="B139" s="78" t="s">
        <v>159</v>
      </c>
      <c r="C139" s="78" t="str">
        <f>INDEX(Table1[Roles],MATCH(Table47[[#This Row],[Rol específico]],Table1[Rol específico],0))</f>
        <v>Proveedores de servicios e infraestructura TI</v>
      </c>
      <c r="D139" s="78" t="s">
        <v>41</v>
      </c>
      <c r="E139" s="78"/>
      <c r="F139" s="79"/>
    </row>
    <row r="140" spans="1:6" ht="15">
      <c r="A140" s="77" t="s">
        <v>132</v>
      </c>
      <c r="B140" s="78" t="s">
        <v>160</v>
      </c>
      <c r="C140" s="78" t="str">
        <f>INDEX(Table1[Roles],MATCH(Table47[[#This Row],[Rol específico]],Table1[Rol específico],0))</f>
        <v>Consumidores</v>
      </c>
      <c r="D140" s="78" t="s">
        <v>33</v>
      </c>
      <c r="E140" s="78"/>
      <c r="F140" s="79"/>
    </row>
    <row r="141" spans="1:6" ht="15">
      <c r="A141" s="77" t="s">
        <v>132</v>
      </c>
      <c r="B141" s="78" t="s">
        <v>161</v>
      </c>
      <c r="C141" s="78" t="str">
        <f>INDEX(Table1[Roles],MATCH(Table47[[#This Row],[Rol específico]],Table1[Rol específico],0))</f>
        <v>Consumidores</v>
      </c>
      <c r="D141" s="78" t="s">
        <v>33</v>
      </c>
      <c r="E141" s="78"/>
      <c r="F141" s="79"/>
    </row>
    <row r="142" spans="1:6" ht="15">
      <c r="A142" s="77" t="s">
        <v>132</v>
      </c>
      <c r="B142" s="78" t="s">
        <v>162</v>
      </c>
      <c r="C142" s="78" t="str">
        <f>INDEX(Table1[Roles],MATCH(Table47[[#This Row],[Rol específico]],Table1[Rol específico],0))</f>
        <v xml:space="preserve">Proveedores de analítica </v>
      </c>
      <c r="D142" s="78" t="s">
        <v>13</v>
      </c>
      <c r="E142" s="78"/>
      <c r="F142" s="79"/>
    </row>
    <row r="143" spans="1:6" ht="15">
      <c r="A143" s="77" t="s">
        <v>132</v>
      </c>
      <c r="B143" s="78" t="s">
        <v>163</v>
      </c>
      <c r="C143" s="78" t="str">
        <f>INDEX(Table1[Roles],MATCH(Table47[[#This Row],[Rol específico]],Table1[Rol específico],0))</f>
        <v>Proveedores de servicios de Internet</v>
      </c>
      <c r="D143" s="78" t="s">
        <v>149</v>
      </c>
      <c r="E143" s="78" t="s">
        <v>36</v>
      </c>
      <c r="F143" s="79" t="s">
        <v>36</v>
      </c>
    </row>
    <row r="144" spans="1:6" ht="15">
      <c r="A144" s="77" t="s">
        <v>132</v>
      </c>
      <c r="B144" s="78" t="s">
        <v>164</v>
      </c>
      <c r="C144" s="78" t="str">
        <f>INDEX(Table1[Roles],MATCH(Table47[[#This Row],[Rol específico]],Table1[Rol específico],0))</f>
        <v>Proveedores de datos</v>
      </c>
      <c r="D144" s="78" t="s">
        <v>125</v>
      </c>
      <c r="E144" s="78"/>
      <c r="F144" s="79"/>
    </row>
    <row r="145" spans="1:6" ht="15">
      <c r="A145" s="77" t="s">
        <v>132</v>
      </c>
      <c r="B145" s="78" t="s">
        <v>165</v>
      </c>
      <c r="C145" s="78" t="str">
        <f>INDEX(Table1[Roles],MATCH(Table47[[#This Row],[Rol específico]],Table1[Rol específico],0))</f>
        <v>Proveedores de servicios e infraestructura TI</v>
      </c>
      <c r="D145" s="78" t="s">
        <v>41</v>
      </c>
      <c r="E145" s="78"/>
      <c r="F145" s="79"/>
    </row>
    <row r="146" spans="1:6" ht="15">
      <c r="A146" s="77" t="s">
        <v>132</v>
      </c>
      <c r="B146" s="78" t="s">
        <v>166</v>
      </c>
      <c r="C146" s="78" t="str">
        <f>INDEX(Table1[Roles],MATCH(Table47[[#This Row],[Rol específico]],Table1[Rol específico],0))</f>
        <v>Consumidores</v>
      </c>
      <c r="D146" s="78" t="s">
        <v>33</v>
      </c>
      <c r="E146" s="78"/>
      <c r="F146" s="79"/>
    </row>
    <row r="147" spans="1:6" ht="15">
      <c r="A147" s="77" t="s">
        <v>132</v>
      </c>
      <c r="B147" s="78" t="s">
        <v>167</v>
      </c>
      <c r="C147" s="78" t="str">
        <f>INDEX(Table1[Roles],MATCH(Table47[[#This Row],[Rol específico]],Table1[Rol específico],0))</f>
        <v xml:space="preserve">Proveedores de analítica </v>
      </c>
      <c r="D147" s="78" t="s">
        <v>13</v>
      </c>
      <c r="E147" s="78" t="s">
        <v>36</v>
      </c>
      <c r="F147" s="79" t="s">
        <v>36</v>
      </c>
    </row>
    <row r="148" spans="1:6" ht="15">
      <c r="A148" s="77" t="s">
        <v>132</v>
      </c>
      <c r="B148" s="78" t="s">
        <v>168</v>
      </c>
      <c r="C148" s="78" t="str">
        <f>INDEX(Table1[Roles],MATCH(Table47[[#This Row],[Rol específico]],Table1[Rol específico],0))</f>
        <v>Proveedores de datos</v>
      </c>
      <c r="D148" s="78" t="s">
        <v>125</v>
      </c>
      <c r="E148" s="78"/>
      <c r="F148" s="79"/>
    </row>
    <row r="149" spans="1:6" ht="15">
      <c r="A149" s="77" t="s">
        <v>132</v>
      </c>
      <c r="B149" s="78" t="s">
        <v>169</v>
      </c>
      <c r="C149" s="78" t="str">
        <f>INDEX(Table1[Roles],MATCH(Table47[[#This Row],[Rol específico]],Table1[Rol específico],0))</f>
        <v xml:space="preserve">Proveedores de analítica </v>
      </c>
      <c r="D149" s="78" t="s">
        <v>13</v>
      </c>
      <c r="E149" s="78"/>
      <c r="F149" s="79"/>
    </row>
    <row r="150" spans="1:6" ht="15">
      <c r="A150" s="77" t="s">
        <v>132</v>
      </c>
      <c r="B150" s="78" t="s">
        <v>170</v>
      </c>
      <c r="C150" s="78" t="str">
        <f>INDEX(Table1[Roles],MATCH(Table47[[#This Row],[Rol específico]],Table1[Rol específico],0))</f>
        <v xml:space="preserve">Proveedores de analítica </v>
      </c>
      <c r="D150" s="78" t="s">
        <v>13</v>
      </c>
      <c r="E150" s="78"/>
      <c r="F150" s="79"/>
    </row>
    <row r="151" spans="1:6" ht="15">
      <c r="A151" s="77" t="s">
        <v>132</v>
      </c>
      <c r="B151" s="78" t="s">
        <v>171</v>
      </c>
      <c r="C151" s="78" t="str">
        <f>INDEX(Table1[Roles],MATCH(Table47[[#This Row],[Rol específico]],Table1[Rol específico],0))</f>
        <v>Proveedores de servicios e infraestructura TI</v>
      </c>
      <c r="D151" s="78" t="s">
        <v>41</v>
      </c>
      <c r="E151" s="78"/>
      <c r="F151" s="79"/>
    </row>
    <row r="152" spans="1:6" ht="15">
      <c r="A152" s="77" t="s">
        <v>132</v>
      </c>
      <c r="B152" s="78" t="s">
        <v>172</v>
      </c>
      <c r="C152" s="78" t="str">
        <f>INDEX(Table1[Roles],MATCH(Table47[[#This Row],[Rol específico]],Table1[Rol específico],0))</f>
        <v>Consumidores</v>
      </c>
      <c r="D152" s="78" t="s">
        <v>33</v>
      </c>
      <c r="E152" s="78"/>
      <c r="F152" s="79"/>
    </row>
    <row r="153" spans="1:6" ht="15">
      <c r="A153" s="77" t="s">
        <v>132</v>
      </c>
      <c r="B153" s="78" t="s">
        <v>173</v>
      </c>
      <c r="C153" s="78" t="str">
        <f>INDEX(Table1[Roles],MATCH(Table47[[#This Row],[Rol específico]],Table1[Rol específico],0))</f>
        <v>Proveedores de datos</v>
      </c>
      <c r="D153" s="78" t="s">
        <v>125</v>
      </c>
      <c r="E153" s="78"/>
      <c r="F153" s="79"/>
    </row>
    <row r="154" spans="1:6" ht="15">
      <c r="A154" s="77" t="s">
        <v>132</v>
      </c>
      <c r="B154" s="78" t="s">
        <v>174</v>
      </c>
      <c r="C154" s="78" t="str">
        <f>INDEX(Table1[Roles],MATCH(Table47[[#This Row],[Rol específico]],Table1[Rol específico],0))</f>
        <v>Consumidores</v>
      </c>
      <c r="D154" s="78" t="s">
        <v>33</v>
      </c>
      <c r="E154" s="78"/>
      <c r="F154" s="79"/>
    </row>
    <row r="155" spans="1:6" ht="15">
      <c r="A155" s="77" t="s">
        <v>132</v>
      </c>
      <c r="B155" s="78" t="s">
        <v>175</v>
      </c>
      <c r="C155" s="78" t="str">
        <f>INDEX(Table1[Roles],MATCH(Table47[[#This Row],[Rol específico]],Table1[Rol específico],0))</f>
        <v>Proveedores de servicios e infraestructura TI</v>
      </c>
      <c r="D155" s="78" t="s">
        <v>41</v>
      </c>
      <c r="E155" s="78"/>
      <c r="F155" s="79"/>
    </row>
    <row r="156" spans="1:6" ht="15">
      <c r="A156" s="77" t="s">
        <v>132</v>
      </c>
      <c r="B156" s="78" t="s">
        <v>176</v>
      </c>
      <c r="C156" s="78" t="str">
        <f>INDEX(Table1[Roles],MATCH(Table47[[#This Row],[Rol específico]],Table1[Rol específico],0))</f>
        <v>Consumidores</v>
      </c>
      <c r="D156" s="78" t="s">
        <v>33</v>
      </c>
      <c r="E156" s="78"/>
      <c r="F156" s="79"/>
    </row>
    <row r="157" spans="1:6" ht="15">
      <c r="A157" s="77" t="s">
        <v>132</v>
      </c>
      <c r="B157" s="78" t="s">
        <v>177</v>
      </c>
      <c r="C157" s="78" t="str">
        <f>INDEX(Table1[Roles],MATCH(Table47[[#This Row],[Rol específico]],Table1[Rol específico],0))</f>
        <v>Proveedores de datos</v>
      </c>
      <c r="D157" s="78" t="s">
        <v>125</v>
      </c>
      <c r="E157" s="78"/>
      <c r="F157" s="79"/>
    </row>
    <row r="158" spans="1:6" ht="15">
      <c r="A158" s="77" t="s">
        <v>132</v>
      </c>
      <c r="B158" s="78" t="s">
        <v>178</v>
      </c>
      <c r="C158" s="78" t="str">
        <f>INDEX(Table1[Roles],MATCH(Table47[[#This Row],[Rol específico]],Table1[Rol específico],0))</f>
        <v>Consumidores</v>
      </c>
      <c r="D158" s="78" t="s">
        <v>33</v>
      </c>
      <c r="E158" s="78" t="s">
        <v>12</v>
      </c>
      <c r="F158" s="79" t="s">
        <v>13</v>
      </c>
    </row>
    <row r="159" spans="1:6" ht="15">
      <c r="A159" s="77" t="s">
        <v>132</v>
      </c>
      <c r="B159" s="78" t="s">
        <v>179</v>
      </c>
      <c r="C159" s="78" t="str">
        <f>INDEX(Table1[Roles],MATCH(Table47[[#This Row],[Rol específico]],Table1[Rol específico],0))</f>
        <v>Proveedores de servicios de Internet</v>
      </c>
      <c r="D159" s="78" t="s">
        <v>149</v>
      </c>
      <c r="E159" s="78"/>
      <c r="F159" s="79"/>
    </row>
    <row r="160" spans="1:6" ht="15">
      <c r="A160" s="77" t="s">
        <v>132</v>
      </c>
      <c r="B160" s="78" t="s">
        <v>180</v>
      </c>
      <c r="C160" s="78" t="str">
        <f>INDEX(Table1[Roles],MATCH(Table47[[#This Row],[Rol específico]],Table1[Rol específico],0))</f>
        <v>Consumidores</v>
      </c>
      <c r="D160" s="78" t="s">
        <v>33</v>
      </c>
      <c r="E160" s="78"/>
      <c r="F160" s="79"/>
    </row>
    <row r="161" spans="1:6" ht="15">
      <c r="A161" s="77" t="s">
        <v>132</v>
      </c>
      <c r="B161" s="78" t="s">
        <v>181</v>
      </c>
      <c r="C161" s="78" t="str">
        <f>INDEX(Table1[Roles],MATCH(Table47[[#This Row],[Rol específico]],Table1[Rol específico],0))</f>
        <v>Proveedores de datos</v>
      </c>
      <c r="D161" s="78" t="s">
        <v>59</v>
      </c>
      <c r="E161" s="78"/>
      <c r="F161" s="79"/>
    </row>
    <row r="162" spans="1:6" ht="15">
      <c r="A162" s="77" t="s">
        <v>132</v>
      </c>
      <c r="B162" s="78" t="s">
        <v>182</v>
      </c>
      <c r="C162" s="78" t="str">
        <f>INDEX(Table1[Roles],MATCH(Table47[[#This Row],[Rol específico]],Table1[Rol específico],0))</f>
        <v xml:space="preserve">Promotor de cultura de datos </v>
      </c>
      <c r="D162" s="78" t="s">
        <v>11</v>
      </c>
      <c r="E162" s="78"/>
      <c r="F162" s="79"/>
    </row>
    <row r="163" spans="1:6" ht="15">
      <c r="A163" s="77" t="s">
        <v>132</v>
      </c>
      <c r="B163" s="78" t="s">
        <v>183</v>
      </c>
      <c r="C163" s="78" t="str">
        <f>INDEX(Table1[Roles],MATCH(Table47[[#This Row],[Rol específico]],Table1[Rol específico],0))</f>
        <v>Proveedores de estandares</v>
      </c>
      <c r="D163" s="78" t="s">
        <v>61</v>
      </c>
      <c r="E163" s="78"/>
      <c r="F163" s="79"/>
    </row>
    <row r="164" spans="1:6" ht="15">
      <c r="A164" s="77" t="s">
        <v>132</v>
      </c>
      <c r="B164" s="78" t="s">
        <v>184</v>
      </c>
      <c r="C164" s="78" t="str">
        <f>INDEX(Table1[Roles],MATCH(Table47[[#This Row],[Rol específico]],Table1[Rol específico],0))</f>
        <v>Proveedores de servicios e infraestructura TI</v>
      </c>
      <c r="D164" s="78" t="s">
        <v>41</v>
      </c>
      <c r="E164" s="78"/>
      <c r="F164" s="79"/>
    </row>
    <row r="165" spans="1:6" ht="15">
      <c r="A165" s="77" t="s">
        <v>132</v>
      </c>
      <c r="B165" s="78" t="s">
        <v>185</v>
      </c>
      <c r="C165" s="78" t="str">
        <f>INDEX(Table1[Roles],MATCH(Table47[[#This Row],[Rol específico]],Table1[Rol específico],0))</f>
        <v xml:space="preserve">Proveedores de analítica </v>
      </c>
      <c r="D165" s="78" t="s">
        <v>13</v>
      </c>
      <c r="E165" s="78"/>
      <c r="F165" s="79"/>
    </row>
    <row r="166" spans="1:6" ht="15">
      <c r="A166" s="77" t="s">
        <v>132</v>
      </c>
      <c r="B166" s="78" t="s">
        <v>186</v>
      </c>
      <c r="C166" s="78" t="str">
        <f>INDEX(Table1[Roles],MATCH(Table47[[#This Row],[Rol específico]],Table1[Rol específico],0))</f>
        <v xml:space="preserve">Promotor de cultura de datos </v>
      </c>
      <c r="D166" s="78" t="s">
        <v>11</v>
      </c>
      <c r="E166" s="82"/>
      <c r="F166" s="79"/>
    </row>
    <row r="167" spans="1:6" ht="15">
      <c r="A167" s="83" t="s">
        <v>132</v>
      </c>
      <c r="B167" s="82" t="s">
        <v>187</v>
      </c>
      <c r="C167" s="82" t="str">
        <f>INDEX(Table1[Roles],MATCH(Table47[[#This Row],[Rol específico]],Table1[Rol específico],0))</f>
        <v>Proveedores de datos</v>
      </c>
      <c r="D167" s="78" t="s">
        <v>125</v>
      </c>
      <c r="E167" s="82"/>
      <c r="F167" s="79"/>
    </row>
    <row r="168" spans="1:6" ht="15">
      <c r="A168" s="83" t="s">
        <v>132</v>
      </c>
      <c r="B168" s="82" t="s">
        <v>188</v>
      </c>
      <c r="C168" s="82" t="str">
        <f>INDEX(Table1[Roles],MATCH(Table47[[#This Row],[Rol específico]],Table1[Rol específico],0))</f>
        <v>Proveedores de servicios e infraestructura TI</v>
      </c>
      <c r="D168" s="78" t="s">
        <v>41</v>
      </c>
      <c r="E168" s="82"/>
      <c r="F168" s="79"/>
    </row>
    <row r="169" spans="1:6" ht="15">
      <c r="A169" s="83" t="s">
        <v>132</v>
      </c>
      <c r="B169" s="82" t="s">
        <v>189</v>
      </c>
      <c r="C169" s="82" t="str">
        <f>INDEX(Table1[Roles],MATCH(Table47[[#This Row],[Rol específico]],Table1[Rol específico],0))</f>
        <v>Consumidores</v>
      </c>
      <c r="D169" s="78" t="s">
        <v>33</v>
      </c>
      <c r="E169" s="82"/>
      <c r="F169" s="79"/>
    </row>
    <row r="170" spans="1:6" ht="15">
      <c r="A170" s="83" t="s">
        <v>132</v>
      </c>
      <c r="B170" s="82" t="s">
        <v>190</v>
      </c>
      <c r="C170" s="82" t="str">
        <f>INDEX(Table1[Roles],MATCH(Table47[[#This Row],[Rol específico]],Table1[Rol específico],0))</f>
        <v>Consumidores</v>
      </c>
      <c r="D170" s="78" t="s">
        <v>33</v>
      </c>
      <c r="E170" s="82"/>
      <c r="F170" s="79"/>
    </row>
    <row r="171" spans="1:6" ht="15">
      <c r="A171" s="83" t="s">
        <v>132</v>
      </c>
      <c r="B171" s="82" t="s">
        <v>191</v>
      </c>
      <c r="C171" s="82" t="str">
        <f>INDEX(Table1[Roles],MATCH(Table47[[#This Row],[Rol específico]],Table1[Rol específico],0))</f>
        <v>Proveedores de servicios e infraestructura TI</v>
      </c>
      <c r="D171" s="78" t="s">
        <v>41</v>
      </c>
      <c r="E171" s="82"/>
      <c r="F171" s="79"/>
    </row>
    <row r="172" spans="1:6" ht="15">
      <c r="A172" s="83" t="s">
        <v>132</v>
      </c>
      <c r="B172" s="82" t="s">
        <v>192</v>
      </c>
      <c r="C172" s="82" t="str">
        <f>INDEX(Table1[Roles],MATCH(Table47[[#This Row],[Rol específico]],Table1[Rol específico],0))</f>
        <v>Proveedores de servicios de Internet</v>
      </c>
      <c r="D172" s="78" t="s">
        <v>149</v>
      </c>
      <c r="E172" s="82"/>
      <c r="F172" s="84"/>
    </row>
    <row r="173" spans="1:6" ht="15">
      <c r="A173" s="83" t="s">
        <v>132</v>
      </c>
      <c r="B173" s="82" t="s">
        <v>193</v>
      </c>
      <c r="C173" s="82" t="str">
        <f>INDEX(Table1[Roles],MATCH(Table47[[#This Row],[Rol específico]],Table1[Rol específico],0))</f>
        <v>Proveedores de servicios de Internet</v>
      </c>
      <c r="D173" s="82" t="s">
        <v>149</v>
      </c>
      <c r="E173" s="82"/>
      <c r="F173" s="84"/>
    </row>
    <row r="174" spans="1:6" ht="15">
      <c r="A174" s="77" t="s">
        <v>132</v>
      </c>
      <c r="B174" s="82" t="s">
        <v>194</v>
      </c>
      <c r="C174" s="82" t="str">
        <f>INDEX(Table1[Roles],MATCH(Table47[[#This Row],[Rol específico]],Table1[Rol específico],0))</f>
        <v>Consumidores</v>
      </c>
      <c r="D174" s="82" t="s">
        <v>33</v>
      </c>
      <c r="E174" s="82"/>
      <c r="F174" s="84"/>
    </row>
    <row r="175" spans="1:6" ht="15">
      <c r="A175" s="77" t="s">
        <v>132</v>
      </c>
      <c r="B175" s="82" t="s">
        <v>195</v>
      </c>
      <c r="C175" s="82" t="str">
        <f>INDEX(Table1[Roles],MATCH(Table47[[#This Row],[Rol específico]],Table1[Rol específico],0))</f>
        <v>Proveedores de servicios de Internet</v>
      </c>
      <c r="D175" s="82" t="s">
        <v>196</v>
      </c>
      <c r="E175" s="82"/>
      <c r="F175" s="84"/>
    </row>
    <row r="176" spans="1:6" ht="15">
      <c r="A176" s="77" t="s">
        <v>132</v>
      </c>
      <c r="B176" s="82" t="s">
        <v>197</v>
      </c>
      <c r="C176" s="82" t="str">
        <f>INDEX(Table1[Roles],MATCH(Table47[[#This Row],[Rol específico]],Table1[Rol específico],0))</f>
        <v xml:space="preserve">Proveedores de analítica </v>
      </c>
      <c r="D176" s="82" t="s">
        <v>13</v>
      </c>
      <c r="E176" s="82"/>
      <c r="F176" s="84"/>
    </row>
    <row r="177" spans="1:6" ht="15">
      <c r="A177" s="77" t="s">
        <v>132</v>
      </c>
      <c r="B177" s="82" t="s">
        <v>198</v>
      </c>
      <c r="C177" s="82" t="str">
        <f>INDEX(Table1[Roles],MATCH(Table47[[#This Row],[Rol específico]],Table1[Rol específico],0))</f>
        <v>Proveedores de servicios de Internet</v>
      </c>
      <c r="D177" s="82" t="s">
        <v>137</v>
      </c>
      <c r="E177" s="82"/>
      <c r="F177" s="84"/>
    </row>
    <row r="178" spans="1:6" ht="15">
      <c r="A178" s="83" t="s">
        <v>132</v>
      </c>
      <c r="B178" s="82" t="s">
        <v>199</v>
      </c>
      <c r="C178" s="82" t="str">
        <f>INDEX(Table1[Roles],MATCH(Table47[[#This Row],[Rol específico]],Table1[Rol específico],0))</f>
        <v>Proveedores de datos</v>
      </c>
      <c r="D178" s="82" t="s">
        <v>125</v>
      </c>
      <c r="E178" s="82" t="s">
        <v>200</v>
      </c>
      <c r="F178" s="84" t="s">
        <v>41</v>
      </c>
    </row>
    <row r="179" spans="1:6" ht="15">
      <c r="A179" s="83" t="s">
        <v>132</v>
      </c>
      <c r="B179" s="82" t="s">
        <v>201</v>
      </c>
      <c r="C179" s="82" t="str">
        <f>INDEX(Table1[Roles],MATCH(Table47[[#This Row],[Rol específico]],Table1[Rol específico],0))</f>
        <v>Consumidores</v>
      </c>
      <c r="D179" s="82" t="s">
        <v>33</v>
      </c>
      <c r="E179" s="82"/>
      <c r="F179" s="84"/>
    </row>
    <row r="180" spans="1:6" ht="15">
      <c r="A180" s="83" t="s">
        <v>132</v>
      </c>
      <c r="B180" s="82" t="s">
        <v>202</v>
      </c>
      <c r="C180" s="82" t="str">
        <f>INDEX(Table1[Roles],MATCH(Table47[[#This Row],[Rol específico]],Table1[Rol específico],0))</f>
        <v>Consumidores</v>
      </c>
      <c r="D180" s="82" t="s">
        <v>33</v>
      </c>
      <c r="E180" s="82"/>
      <c r="F180" s="84"/>
    </row>
    <row r="181" spans="1:6" ht="15">
      <c r="A181" s="83" t="s">
        <v>132</v>
      </c>
      <c r="B181" s="82" t="s">
        <v>203</v>
      </c>
      <c r="C181" s="82" t="str">
        <f>INDEX(Table1[Roles],MATCH(Table47[[#This Row],[Rol específico]],Table1[Rol específico],0))</f>
        <v>Consumidores</v>
      </c>
      <c r="D181" s="82" t="s">
        <v>33</v>
      </c>
      <c r="E181" s="82"/>
      <c r="F181" s="84"/>
    </row>
    <row r="182" spans="1:6" ht="15">
      <c r="A182" s="83" t="s">
        <v>132</v>
      </c>
      <c r="B182" s="82" t="s">
        <v>204</v>
      </c>
      <c r="C182" s="82" t="str">
        <f>INDEX(Table1[Roles],MATCH(Table47[[#This Row],[Rol específico]],Table1[Rol específico],0))</f>
        <v xml:space="preserve">Proveedores de analítica </v>
      </c>
      <c r="D182" s="82" t="s">
        <v>13</v>
      </c>
      <c r="E182" s="82"/>
      <c r="F182" s="84"/>
    </row>
    <row r="183" spans="1:6" ht="15">
      <c r="A183" s="83" t="s">
        <v>132</v>
      </c>
      <c r="B183" s="82" t="s">
        <v>205</v>
      </c>
      <c r="C183" s="82" t="str">
        <f>INDEX(Table1[Roles],MATCH(Table47[[#This Row],[Rol específico]],Table1[Rol específico],0))</f>
        <v>Consumidores</v>
      </c>
      <c r="D183" s="82" t="s">
        <v>33</v>
      </c>
      <c r="E183" s="82"/>
      <c r="F183" s="84"/>
    </row>
    <row r="184" spans="1:6" ht="15">
      <c r="A184" s="83" t="s">
        <v>132</v>
      </c>
      <c r="B184" s="82" t="s">
        <v>206</v>
      </c>
      <c r="C184" s="82" t="str">
        <f>INDEX(Table1[Roles],MATCH(Table47[[#This Row],[Rol específico]],Table1[Rol específico],0))</f>
        <v>Proveedores de datos</v>
      </c>
      <c r="D184" s="82" t="s">
        <v>125</v>
      </c>
      <c r="E184" s="82"/>
      <c r="F184" s="84"/>
    </row>
    <row r="185" spans="1:6" ht="15">
      <c r="A185" s="83" t="s">
        <v>132</v>
      </c>
      <c r="B185" s="82" t="s">
        <v>207</v>
      </c>
      <c r="C185" s="82" t="str">
        <f>INDEX(Table1[Roles],MATCH(Table47[[#This Row],[Rol específico]],Table1[Rol específico],0))</f>
        <v xml:space="preserve">Proveedores de analítica </v>
      </c>
      <c r="D185" s="82" t="s">
        <v>13</v>
      </c>
      <c r="E185" s="82"/>
      <c r="F185" s="84"/>
    </row>
    <row r="186" spans="1:6" ht="15">
      <c r="A186" s="83" t="s">
        <v>132</v>
      </c>
      <c r="B186" s="82" t="s">
        <v>208</v>
      </c>
      <c r="C186" s="82" t="str">
        <f>INDEX(Table1[Roles],MATCH(Table47[[#This Row],[Rol específico]],Table1[Rol específico],0))</f>
        <v xml:space="preserve">Proveedores de analítica </v>
      </c>
      <c r="D186" s="82" t="s">
        <v>13</v>
      </c>
      <c r="E186" s="82"/>
      <c r="F186" s="84"/>
    </row>
    <row r="187" spans="1:6" ht="15">
      <c r="A187" s="83" t="s">
        <v>132</v>
      </c>
      <c r="B187" s="82" t="s">
        <v>209</v>
      </c>
      <c r="C187" s="82" t="str">
        <f>INDEX(Table1[Roles],MATCH(Table47[[#This Row],[Rol específico]],Table1[Rol específico],0))</f>
        <v xml:space="preserve">Proveedores de analítica </v>
      </c>
      <c r="D187" s="82" t="s">
        <v>13</v>
      </c>
      <c r="E187" s="82"/>
      <c r="F187" s="84"/>
    </row>
    <row r="188" spans="1:6" ht="15">
      <c r="A188" s="83" t="s">
        <v>132</v>
      </c>
      <c r="B188" s="82" t="s">
        <v>210</v>
      </c>
      <c r="C188" s="82" t="str">
        <f>INDEX(Table1[Roles],MATCH(Table47[[#This Row],[Rol específico]],Table1[Rol específico],0))</f>
        <v>Proveedores de servicios e infraestructura TI</v>
      </c>
      <c r="D188" s="82" t="s">
        <v>41</v>
      </c>
      <c r="E188" s="82"/>
      <c r="F188" s="84"/>
    </row>
    <row r="189" spans="1:6" ht="15">
      <c r="A189" s="83" t="s">
        <v>132</v>
      </c>
      <c r="B189" s="82" t="s">
        <v>211</v>
      </c>
      <c r="C189" s="82" t="str">
        <f>INDEX(Table1[Roles],MATCH(Table47[[#This Row],[Rol específico]],Table1[Rol específico],0))</f>
        <v xml:space="preserve">Proveedores de analítica </v>
      </c>
      <c r="D189" s="82" t="s">
        <v>13</v>
      </c>
      <c r="E189" s="82"/>
      <c r="F189" s="84"/>
    </row>
    <row r="190" spans="1:6" ht="15">
      <c r="A190" s="83" t="s">
        <v>132</v>
      </c>
      <c r="B190" s="82" t="s">
        <v>212</v>
      </c>
      <c r="C190" s="82" t="str">
        <f>INDEX(Table1[Roles],MATCH(Table47[[#This Row],[Rol específico]],Table1[Rol específico],0))</f>
        <v>Proveedores de datos</v>
      </c>
      <c r="D190" s="82" t="s">
        <v>125</v>
      </c>
      <c r="E190" s="82"/>
      <c r="F190" s="84"/>
    </row>
    <row r="191" spans="1:6" ht="15">
      <c r="A191" s="83" t="s">
        <v>132</v>
      </c>
      <c r="B191" s="82" t="s">
        <v>213</v>
      </c>
      <c r="C191" s="82" t="str">
        <f>INDEX(Table1[Roles],MATCH(Table47[[#This Row],[Rol específico]],Table1[Rol específico],0))</f>
        <v>Proveedores de datos</v>
      </c>
      <c r="D191" s="82" t="s">
        <v>59</v>
      </c>
      <c r="E191" s="82"/>
      <c r="F191" s="84"/>
    </row>
    <row r="192" spans="1:6" ht="15">
      <c r="A192" s="83" t="s">
        <v>132</v>
      </c>
      <c r="B192" s="82" t="s">
        <v>214</v>
      </c>
      <c r="C192" s="82" t="str">
        <f>INDEX(Table1[Roles],MATCH(Table47[[#This Row],[Rol específico]],Table1[Rol específico],0))</f>
        <v xml:space="preserve">Proveedores de analítica </v>
      </c>
      <c r="D192" s="82" t="s">
        <v>13</v>
      </c>
      <c r="E192" s="82"/>
      <c r="F192" s="84"/>
    </row>
    <row r="193" spans="1:6" ht="15">
      <c r="A193" s="83" t="s">
        <v>132</v>
      </c>
      <c r="B193" s="82" t="s">
        <v>215</v>
      </c>
      <c r="C193" s="82" t="str">
        <f>INDEX(Table1[Roles],MATCH(Table47[[#This Row],[Rol específico]],Table1[Rol específico],0))</f>
        <v>Consumidores</v>
      </c>
      <c r="D193" s="82" t="s">
        <v>33</v>
      </c>
      <c r="E193" s="82"/>
      <c r="F193" s="84"/>
    </row>
    <row r="194" spans="1:6" ht="15">
      <c r="A194" s="83" t="s">
        <v>132</v>
      </c>
      <c r="B194" s="82" t="s">
        <v>216</v>
      </c>
      <c r="C194" s="82" t="str">
        <f>INDEX(Table1[Roles],MATCH(Table47[[#This Row],[Rol específico]],Table1[Rol específico],0))</f>
        <v xml:space="preserve">Proveedores de analítica </v>
      </c>
      <c r="D194" s="82" t="s">
        <v>13</v>
      </c>
      <c r="E194" s="82"/>
      <c r="F194" s="84"/>
    </row>
    <row r="195" spans="1:6" ht="15">
      <c r="A195" s="83" t="s">
        <v>132</v>
      </c>
      <c r="B195" s="82" t="s">
        <v>217</v>
      </c>
      <c r="C195" s="82" t="str">
        <f>INDEX(Table1[Roles],MATCH(Table47[[#This Row],[Rol específico]],Table1[Rol específico],0))</f>
        <v>Proveedores de servicios de Internet</v>
      </c>
      <c r="D195" s="82" t="s">
        <v>196</v>
      </c>
      <c r="E195" s="82"/>
      <c r="F195" s="84"/>
    </row>
    <row r="196" spans="1:6" ht="15">
      <c r="A196" s="83" t="s">
        <v>132</v>
      </c>
      <c r="B196" s="82" t="s">
        <v>218</v>
      </c>
      <c r="C196" s="82" t="str">
        <f>INDEX(Table1[Roles],MATCH(Table47[[#This Row],[Rol específico]],Table1[Rol específico],0))</f>
        <v xml:space="preserve">Proveedores de analítica </v>
      </c>
      <c r="D196" s="82" t="s">
        <v>13</v>
      </c>
      <c r="E196" s="82"/>
      <c r="F196" s="84"/>
    </row>
    <row r="197" spans="1:6" ht="15">
      <c r="A197" s="83" t="s">
        <v>132</v>
      </c>
      <c r="B197" s="82" t="s">
        <v>219</v>
      </c>
      <c r="C197" s="82" t="str">
        <f>INDEX(Table1[Roles],MATCH(Table47[[#This Row],[Rol específico]],Table1[Rol específico],0))</f>
        <v>Proveedores de servicios de Internet</v>
      </c>
      <c r="D197" s="82" t="s">
        <v>149</v>
      </c>
      <c r="E197" s="82" t="s">
        <v>11</v>
      </c>
      <c r="F197" s="84" t="s">
        <v>11</v>
      </c>
    </row>
    <row r="198" spans="1:6" ht="15">
      <c r="A198" s="83" t="s">
        <v>132</v>
      </c>
      <c r="B198" s="82" t="s">
        <v>220</v>
      </c>
      <c r="C198" s="82" t="str">
        <f>INDEX(Table1[Roles],MATCH(Table47[[#This Row],[Rol específico]],Table1[Rol específico],0))</f>
        <v>Proveedores de servicios de Internet</v>
      </c>
      <c r="D198" s="82" t="s">
        <v>149</v>
      </c>
      <c r="E198" s="82"/>
      <c r="F198" s="84"/>
    </row>
    <row r="199" spans="1:6" ht="15">
      <c r="A199" s="83" t="s">
        <v>132</v>
      </c>
      <c r="B199" s="82" t="s">
        <v>221</v>
      </c>
      <c r="C199" s="82" t="str">
        <f>INDEX(Table1[Roles],MATCH(Table47[[#This Row],[Rol específico]],Table1[Rol específico],0))</f>
        <v>Proveedores de servicios de Internet</v>
      </c>
      <c r="D199" s="82" t="s">
        <v>149</v>
      </c>
      <c r="E199" s="82"/>
      <c r="F199" s="84"/>
    </row>
    <row r="200" spans="1:6" ht="15">
      <c r="A200" s="83" t="s">
        <v>132</v>
      </c>
      <c r="B200" s="82" t="s">
        <v>222</v>
      </c>
      <c r="C200" s="82" t="str">
        <f>INDEX(Table1[Roles],MATCH(Table47[[#This Row],[Rol específico]],Table1[Rol específico],0))</f>
        <v>Proveedores de servicios de Internet</v>
      </c>
      <c r="D200" s="82" t="s">
        <v>137</v>
      </c>
      <c r="E200" s="82"/>
      <c r="F200" s="84"/>
    </row>
    <row r="201" spans="1:6" ht="15">
      <c r="A201" s="83" t="s">
        <v>132</v>
      </c>
      <c r="B201" s="82" t="s">
        <v>223</v>
      </c>
      <c r="C201" s="82" t="str">
        <f>INDEX(Table1[Roles],MATCH(Table47[[#This Row],[Rol específico]],Table1[Rol específico],0))</f>
        <v>Consumidores</v>
      </c>
      <c r="D201" s="82" t="s">
        <v>33</v>
      </c>
      <c r="E201" s="82"/>
      <c r="F201" s="84"/>
    </row>
    <row r="202" spans="1:6" ht="15">
      <c r="A202" s="83" t="s">
        <v>132</v>
      </c>
      <c r="B202" s="82" t="s">
        <v>224</v>
      </c>
      <c r="C202" s="82" t="str">
        <f>INDEX(Table1[Roles],MATCH(Table47[[#This Row],[Rol específico]],Table1[Rol específico],0))</f>
        <v xml:space="preserve">Proveedores de analítica </v>
      </c>
      <c r="D202" s="82" t="s">
        <v>13</v>
      </c>
      <c r="E202" s="82"/>
      <c r="F202" s="84"/>
    </row>
    <row r="203" spans="1:6" ht="15">
      <c r="A203" s="83" t="s">
        <v>132</v>
      </c>
      <c r="B203" s="82" t="s">
        <v>225</v>
      </c>
      <c r="C203" s="82" t="str">
        <f>INDEX(Table1[Roles],MATCH(Table47[[#This Row],[Rol específico]],Table1[Rol específico],0))</f>
        <v>Proveedores de datos</v>
      </c>
      <c r="D203" s="82" t="s">
        <v>125</v>
      </c>
      <c r="E203" s="82"/>
      <c r="F203" s="84"/>
    </row>
    <row r="204" spans="1:6" ht="15">
      <c r="A204" s="83" t="s">
        <v>132</v>
      </c>
      <c r="B204" s="82" t="s">
        <v>226</v>
      </c>
      <c r="C204" s="82" t="str">
        <f>INDEX(Table1[Roles],MATCH(Table47[[#This Row],[Rol específico]],Table1[Rol específico],0))</f>
        <v>Proveedores de servicios de Internet</v>
      </c>
      <c r="D204" s="82" t="s">
        <v>227</v>
      </c>
      <c r="E204" s="82"/>
      <c r="F204" s="84"/>
    </row>
    <row r="205" spans="1:6" ht="15">
      <c r="A205" s="83" t="s">
        <v>132</v>
      </c>
      <c r="B205" s="82" t="s">
        <v>228</v>
      </c>
      <c r="C205" s="82" t="str">
        <f>INDEX(Table1[Roles],MATCH(Table47[[#This Row],[Rol específico]],Table1[Rol específico],0))</f>
        <v>Proveedores de servicios e infraestructura TI</v>
      </c>
      <c r="D205" s="82" t="s">
        <v>41</v>
      </c>
      <c r="E205" s="82"/>
      <c r="F205" s="84"/>
    </row>
    <row r="206" spans="1:6" ht="15">
      <c r="A206" s="83" t="s">
        <v>132</v>
      </c>
      <c r="B206" s="82" t="s">
        <v>229</v>
      </c>
      <c r="C206" s="82" t="str">
        <f>INDEX(Table1[Roles],MATCH(Table47[[#This Row],[Rol específico]],Table1[Rol específico],0))</f>
        <v>Proveedores de servicios de Internet</v>
      </c>
      <c r="D206" s="82" t="s">
        <v>230</v>
      </c>
      <c r="E206" s="82"/>
      <c r="F206" s="84"/>
    </row>
    <row r="207" spans="1:6" ht="15">
      <c r="A207" s="83" t="s">
        <v>132</v>
      </c>
      <c r="B207" s="82" t="s">
        <v>231</v>
      </c>
      <c r="C207" s="82" t="str">
        <f>INDEX(Table1[Roles],MATCH(Table47[[#This Row],[Rol específico]],Table1[Rol específico],0))</f>
        <v xml:space="preserve">Proveedores de analítica </v>
      </c>
      <c r="D207" s="82" t="s">
        <v>13</v>
      </c>
      <c r="E207" s="82"/>
      <c r="F207" s="84"/>
    </row>
    <row r="208" spans="1:6" ht="15">
      <c r="A208" s="83" t="s">
        <v>232</v>
      </c>
      <c r="B208" s="82" t="s">
        <v>233</v>
      </c>
      <c r="C208" s="82" t="str">
        <f>INDEX(Table1[Roles],MATCH(Table47[[#This Row],[Rol específico]],Table1[Rol específico],0))</f>
        <v xml:space="preserve">Promotor de cultura de datos </v>
      </c>
      <c r="D208" s="82" t="s">
        <v>11</v>
      </c>
      <c r="E208" s="82"/>
      <c r="F208" s="84"/>
    </row>
    <row r="209" spans="1:6" ht="15">
      <c r="A209" s="83" t="s">
        <v>232</v>
      </c>
      <c r="B209" s="82" t="s">
        <v>234</v>
      </c>
      <c r="C209" s="82" t="str">
        <f>INDEX(Table1[Roles],MATCH(Table47[[#This Row],[Rol específico]],Table1[Rol específico],0))</f>
        <v xml:space="preserve">Proveedores de analítica </v>
      </c>
      <c r="D209" s="82" t="s">
        <v>13</v>
      </c>
      <c r="E209" s="82"/>
      <c r="F209" s="84"/>
    </row>
    <row r="210" spans="1:6" ht="15">
      <c r="A210" s="83" t="s">
        <v>232</v>
      </c>
      <c r="B210" s="82" t="s">
        <v>235</v>
      </c>
      <c r="C210" s="82" t="str">
        <f>INDEX(Table1[Roles],MATCH(Table47[[#This Row],[Rol específico]],Table1[Rol específico],0))</f>
        <v xml:space="preserve">Promotor de cultura de datos </v>
      </c>
      <c r="D210" s="82" t="s">
        <v>11</v>
      </c>
      <c r="E210" s="82"/>
      <c r="F210" s="84"/>
    </row>
    <row r="211" spans="1:6" ht="15">
      <c r="A211" s="83" t="s">
        <v>232</v>
      </c>
      <c r="B211" s="82" t="s">
        <v>236</v>
      </c>
      <c r="C211" s="82" t="str">
        <f>INDEX(Table1[Roles],MATCH(Table47[[#This Row],[Rol específico]],Table1[Rol específico],0))</f>
        <v>Proveedores de datos</v>
      </c>
      <c r="D211" s="82" t="s">
        <v>59</v>
      </c>
      <c r="E211" s="82"/>
      <c r="F211" s="84"/>
    </row>
    <row r="212" spans="1:6" ht="15">
      <c r="A212" s="83" t="s">
        <v>232</v>
      </c>
      <c r="B212" s="82" t="s">
        <v>237</v>
      </c>
      <c r="C212" s="82" t="str">
        <f>INDEX(Table1[Roles],MATCH(Table47[[#This Row],[Rol específico]],Table1[Rol específico],0))</f>
        <v xml:space="preserve">Promotor de cultura de datos </v>
      </c>
      <c r="D212" s="82" t="s">
        <v>11</v>
      </c>
      <c r="E212" s="85"/>
      <c r="F212" s="85"/>
    </row>
    <row r="226" spans="2:2" ht="15">
      <c r="B226" s="86"/>
    </row>
    <row r="227" spans="2:2" ht="15">
      <c r="B227" s="86"/>
    </row>
  </sheetData>
  <sheetProtection algorithmName="SHA-512" hashValue="c7x3YItJG8FR95paXmxcTvEYJfb6fZTBBDB4ZBNe24jqEL2KuAoJ7fmpjRc2Br/AQdvvgvysgwgaRZH1rZ9aKw==" saltValue="QUJcbqyTec9qq5FVR2TP9A==" spinCount="100000" sheet="1" objects="1" scenarios="1" selectLockedCells="1" selectUnlockedCells="1"/>
  <mergeCells count="1">
    <mergeCell ref="A7:D7"/>
  </mergeCells>
  <phoneticPr fontId="8" type="noConversion"/>
  <conditionalFormatting sqref="B10:B212">
    <cfRule type="duplicateValues" dxfId="16" priority="242"/>
  </conditionalFormatting>
  <conditionalFormatting sqref="B19">
    <cfRule type="duplicateValues" dxfId="15" priority="5"/>
  </conditionalFormatting>
  <conditionalFormatting sqref="B25">
    <cfRule type="duplicateValues" dxfId="14" priority="3"/>
  </conditionalFormatting>
  <conditionalFormatting sqref="B29">
    <cfRule type="duplicateValues" dxfId="13" priority="2"/>
  </conditionalFormatting>
  <conditionalFormatting sqref="B44:B67">
    <cfRule type="duplicateValues" dxfId="12" priority="218"/>
  </conditionalFormatting>
  <conditionalFormatting sqref="B68">
    <cfRule type="duplicateValues" dxfId="11" priority="4"/>
  </conditionalFormatting>
  <conditionalFormatting sqref="B146:B160">
    <cfRule type="duplicateValues" dxfId="10" priority="8"/>
  </conditionalFormatting>
  <conditionalFormatting sqref="B161:B166 B69:B145 B20:B24 B26:B28 B30:B43 B10:B18">
    <cfRule type="duplicateValues" dxfId="9" priority="235"/>
  </conditionalFormatting>
  <hyperlinks>
    <hyperlink ref="B100" r:id="rId1" display="https://www.caf.com/" xr:uid="{00000000-0004-0000-0000-000000000000}"/>
  </hyperlinks>
  <pageMargins left="0.7" right="0.7" top="0.75" bottom="0.75" header="0.3" footer="0.3"/>
  <pageSetup paperSize="9" orientation="portrait" r:id="rId2"/>
  <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Validación!$A$31:$A$36</xm:f>
          </x14:formula1>
          <xm:sqref>A10:A212</xm:sqref>
        </x14:dataValidation>
        <x14:dataValidation type="list" allowBlank="1" showInputMessage="1" showErrorMessage="1" xr:uid="{00000000-0002-0000-0000-000001000000}">
          <x14:formula1>
            <xm:f>Validación!$B$3:$B$27</xm:f>
          </x14:formula1>
          <xm:sqref>D10:D212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B47"/>
  <sheetViews>
    <sheetView showGridLines="0" zoomScale="80" zoomScaleNormal="80" workbookViewId="0">
      <selection activeCell="A15" sqref="A15"/>
    </sheetView>
  </sheetViews>
  <sheetFormatPr baseColWidth="10" defaultColWidth="11.42578125" defaultRowHeight="15"/>
  <cols>
    <col min="1" max="1" width="54.42578125" bestFit="1" customWidth="1"/>
    <col min="2" max="2" width="16.42578125" bestFit="1" customWidth="1"/>
  </cols>
  <sheetData>
    <row r="12" spans="1:2">
      <c r="A12" s="66" t="s">
        <v>238</v>
      </c>
      <c r="B12" s="66" t="s">
        <v>239</v>
      </c>
    </row>
    <row r="13" spans="1:2">
      <c r="A13" s="64" t="s">
        <v>65</v>
      </c>
      <c r="B13" s="65">
        <v>76</v>
      </c>
    </row>
    <row r="14" spans="1:2">
      <c r="A14" s="64" t="s">
        <v>240</v>
      </c>
      <c r="B14" s="65">
        <v>1</v>
      </c>
    </row>
    <row r="15" spans="1:2">
      <c r="A15" s="64" t="s">
        <v>12</v>
      </c>
      <c r="B15" s="65">
        <v>21</v>
      </c>
    </row>
    <row r="16" spans="1:2">
      <c r="A16" s="64" t="s">
        <v>36</v>
      </c>
      <c r="B16" s="65">
        <v>23</v>
      </c>
    </row>
    <row r="17" spans="1:2">
      <c r="A17" s="64" t="s">
        <v>241</v>
      </c>
      <c r="B17" s="65">
        <v>19</v>
      </c>
    </row>
    <row r="18" spans="1:2">
      <c r="A18" s="64" t="s">
        <v>242</v>
      </c>
      <c r="B18" s="65">
        <v>3</v>
      </c>
    </row>
    <row r="19" spans="1:2">
      <c r="A19" s="64" t="s">
        <v>11</v>
      </c>
      <c r="B19" s="65">
        <v>33</v>
      </c>
    </row>
    <row r="20" spans="1:2">
      <c r="A20" s="64" t="s">
        <v>200</v>
      </c>
      <c r="B20" s="65">
        <v>12</v>
      </c>
    </row>
    <row r="21" spans="1:2">
      <c r="A21" s="64" t="s">
        <v>68</v>
      </c>
      <c r="B21" s="65">
        <v>14</v>
      </c>
    </row>
    <row r="22" spans="1:2">
      <c r="A22" s="64" t="s">
        <v>61</v>
      </c>
      <c r="B22" s="65">
        <v>1</v>
      </c>
    </row>
    <row r="23" spans="1:2">
      <c r="A23" s="64" t="s">
        <v>243</v>
      </c>
      <c r="B23" s="65">
        <v>203</v>
      </c>
    </row>
    <row r="40" spans="1:2">
      <c r="A40" s="66" t="s">
        <v>238</v>
      </c>
      <c r="B40" s="66" t="s">
        <v>239</v>
      </c>
    </row>
    <row r="41" spans="1:2">
      <c r="A41" s="64" t="s">
        <v>9</v>
      </c>
      <c r="B41" s="65">
        <v>16</v>
      </c>
    </row>
    <row r="42" spans="1:2">
      <c r="A42" s="64" t="s">
        <v>28</v>
      </c>
      <c r="B42" s="65">
        <v>7</v>
      </c>
    </row>
    <row r="43" spans="1:2">
      <c r="A43" s="64" t="s">
        <v>39</v>
      </c>
      <c r="B43" s="65">
        <v>64</v>
      </c>
    </row>
    <row r="44" spans="1:2">
      <c r="A44" s="64" t="s">
        <v>244</v>
      </c>
      <c r="B44" s="65">
        <v>18</v>
      </c>
    </row>
    <row r="45" spans="1:2">
      <c r="A45" s="64" t="s">
        <v>132</v>
      </c>
      <c r="B45" s="65">
        <v>93</v>
      </c>
    </row>
    <row r="46" spans="1:2">
      <c r="A46" s="64" t="s">
        <v>245</v>
      </c>
      <c r="B46" s="65">
        <v>5</v>
      </c>
    </row>
    <row r="47" spans="1:2">
      <c r="A47" s="64" t="s">
        <v>243</v>
      </c>
      <c r="B47" s="65">
        <v>203</v>
      </c>
    </row>
  </sheetData>
  <sheetProtection algorithmName="SHA-512" hashValue="kEEcRF0vwvMnGDmknpBLaaJ78SRLsdz6aBTCQZdzMMnTS/XN8iabS+qDXqbZnmZGHrkvDmpHlwpjbEvkMt6/1g==" saltValue="oK3zSJlSJcDhtMMeLHavNQ==" spinCount="100000" sheet="1" objects="1" scenarios="1"/>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L27"/>
  <sheetViews>
    <sheetView showGridLines="0" zoomScale="90" zoomScaleNormal="90" workbookViewId="0">
      <selection activeCell="D7" sqref="D7"/>
    </sheetView>
  </sheetViews>
  <sheetFormatPr baseColWidth="10" defaultColWidth="11.42578125" defaultRowHeight="15"/>
  <cols>
    <col min="2" max="2" width="19.42578125" customWidth="1"/>
    <col min="3" max="3" width="11.42578125" hidden="1" customWidth="1"/>
    <col min="4" max="4" width="39.42578125" customWidth="1"/>
    <col min="5" max="5" width="18" hidden="1" customWidth="1"/>
    <col min="6" max="6" width="16.140625" hidden="1" customWidth="1"/>
    <col min="7" max="7" width="18.85546875" hidden="1" customWidth="1"/>
    <col min="8" max="8" width="22.7109375" hidden="1" customWidth="1"/>
    <col min="9" max="9" width="19" hidden="1" customWidth="1"/>
    <col min="10" max="10" width="92.28515625" style="11" customWidth="1"/>
    <col min="11" max="11" width="83.7109375" customWidth="1"/>
    <col min="12" max="12" width="126.85546875" bestFit="1" customWidth="1"/>
  </cols>
  <sheetData>
    <row r="6" spans="1:12" s="55" customFormat="1" ht="15.75">
      <c r="A6"/>
      <c r="B6" s="56" t="s">
        <v>246</v>
      </c>
      <c r="C6" s="53" t="s">
        <v>247</v>
      </c>
      <c r="D6" s="56" t="s">
        <v>5</v>
      </c>
      <c r="E6" t="s">
        <v>6</v>
      </c>
      <c r="F6" t="s">
        <v>248</v>
      </c>
      <c r="G6" t="s">
        <v>249</v>
      </c>
      <c r="H6" t="s">
        <v>250</v>
      </c>
      <c r="I6" s="53" t="s">
        <v>251</v>
      </c>
      <c r="J6" s="56" t="s">
        <v>252</v>
      </c>
      <c r="K6" s="57" t="s">
        <v>1</v>
      </c>
      <c r="L6" s="56" t="s">
        <v>253</v>
      </c>
    </row>
    <row r="7" spans="1:12" s="55" customFormat="1" ht="57">
      <c r="A7"/>
      <c r="B7" s="59" t="s">
        <v>254</v>
      </c>
      <c r="C7" s="58" t="s">
        <v>255</v>
      </c>
      <c r="D7" s="60" t="str">
        <f>INDEX(Table47[#All],MATCH(Tabla2[[#This Row],[Nombre completo]],Table47[[#All],[Entidad]],0),4)</f>
        <v>Consumidores de datos</v>
      </c>
      <c r="E7" s="58" t="str">
        <f>INDEX(Table47[#All],MATCH(Tabla2[[#This Row],[Nombre completo]],Table47[[#All],[Entidad]],0),4)</f>
        <v>Consumidores de datos</v>
      </c>
      <c r="F7" s="58" t="str">
        <f>INDEX(Table47[#All],MATCH(Tabla2[[#This Row],[Nombre completo]],Table47[[#All],[Entidad]],0),5)</f>
        <v>Proveedores de datos</v>
      </c>
      <c r="G7" s="58" t="str">
        <f>INDEX(Table47[#All],MATCH(Tabla2[[#This Row],[Nombre completo]],Table47[[#All],[Entidad]],0),6)</f>
        <v>Proveedores de datos abiertos</v>
      </c>
      <c r="H7" s="58" t="str">
        <f>_xlfn.IFNA(INDEX(Table1[Roles],MATCH(Tabla2[[#This Row],[Rol específico terciario]],Table1[Rol específico],0)),"")</f>
        <v/>
      </c>
      <c r="I7" s="58"/>
      <c r="J7" s="61" t="s">
        <v>86</v>
      </c>
      <c r="K7" s="60" t="s">
        <v>256</v>
      </c>
      <c r="L7" s="62" t="s">
        <v>257</v>
      </c>
    </row>
    <row r="8" spans="1:12" s="55" customFormat="1" ht="71.25">
      <c r="A8"/>
      <c r="B8" s="59" t="s">
        <v>254</v>
      </c>
      <c r="C8" s="58" t="s">
        <v>258</v>
      </c>
      <c r="D8" s="60" t="s">
        <v>259</v>
      </c>
      <c r="E8" s="58" t="str">
        <f>INDEX(Table47[#All],MATCH(Tabla2[[#This Row],[Nombre completo]],Table47[[#All],[Entidad]],0),4)</f>
        <v>Proveedores de datos abiertos</v>
      </c>
      <c r="F8" s="58" t="str">
        <f>INDEX(Table47[#All],MATCH(Tabla2[[#This Row],[Nombre completo]],Table47[[#All],[Entidad]],0),5)</f>
        <v>Responsables de política</v>
      </c>
      <c r="G8" s="58" t="str">
        <f>INDEX(Table47[#All],MATCH(Tabla2[[#This Row],[Nombre completo]],Table47[[#All],[Entidad]],0),6)</f>
        <v xml:space="preserve">Responsables de políticas, leyes y normas </v>
      </c>
      <c r="H8" s="58" t="str">
        <f>_xlfn.IFNA(INDEX(Table1[Roles],MATCH(Tabla2[[#This Row],[Rol específico terciario]],Table1[Rol específico],0)),"")</f>
        <v xml:space="preserve">Promotor de cultura de datos </v>
      </c>
      <c r="I8" s="58" t="s">
        <v>11</v>
      </c>
      <c r="J8" s="61" t="s">
        <v>67</v>
      </c>
      <c r="K8" s="60" t="s">
        <v>260</v>
      </c>
      <c r="L8" s="62" t="s">
        <v>261</v>
      </c>
    </row>
    <row r="9" spans="1:12" s="55" customFormat="1" ht="57">
      <c r="A9"/>
      <c r="B9" s="59" t="s">
        <v>254</v>
      </c>
      <c r="C9" s="58" t="s">
        <v>258</v>
      </c>
      <c r="D9" s="60" t="s">
        <v>259</v>
      </c>
      <c r="E9" s="58" t="str">
        <f>INDEX(Table47[#All],MATCH(Tabla2[[#This Row],[Nombre completo]],Table47[[#All],[Entidad]],0),4)</f>
        <v xml:space="preserve">Responsables de políticas, leyes y normas </v>
      </c>
      <c r="F9" s="58" t="str">
        <f>INDEX(Table47[#All],MATCH(Tabla2[[#This Row],[Nombre completo]],Table47[[#All],[Entidad]],0),5)</f>
        <v>Proveedores de datos</v>
      </c>
      <c r="G9" s="58" t="str">
        <f>INDEX(Table47[#All],MATCH(Tabla2[[#This Row],[Nombre completo]],Table47[[#All],[Entidad]],0),6)</f>
        <v>Proveedores de datos abiertos</v>
      </c>
      <c r="H9" s="58" t="str">
        <f>_xlfn.IFNA(INDEX(Table1[Roles],MATCH(Tabla2[[#This Row],[Rol específico terciario]],Table1[Rol específico],0)),"")</f>
        <v xml:space="preserve">Reguladores </v>
      </c>
      <c r="I9" s="58" t="s">
        <v>106</v>
      </c>
      <c r="J9" s="61" t="s">
        <v>82</v>
      </c>
      <c r="K9" s="60" t="s">
        <v>262</v>
      </c>
      <c r="L9" s="62" t="s">
        <v>263</v>
      </c>
    </row>
    <row r="10" spans="1:12" s="55" customFormat="1" ht="85.5">
      <c r="A10"/>
      <c r="B10" s="59" t="s">
        <v>254</v>
      </c>
      <c r="C10" s="58" t="s">
        <v>255</v>
      </c>
      <c r="D10" s="60" t="s">
        <v>259</v>
      </c>
      <c r="E10" s="58" t="str">
        <f>INDEX(Table47[#All],MATCH(Tabla2[[#This Row],[Nombre completo]],Table47[[#All],[Entidad]],0),4)</f>
        <v xml:space="preserve">Responsables de políticas, leyes y normas </v>
      </c>
      <c r="F10" s="58" t="str">
        <f>INDEX(Table47[#All],MATCH(Tabla2[[#This Row],[Nombre completo]],Table47[[#All],[Entidad]],0),5)</f>
        <v>Proveedores de datos</v>
      </c>
      <c r="G10" s="58" t="str">
        <f>INDEX(Table47[#All],MATCH(Tabla2[[#This Row],[Nombre completo]],Table47[[#All],[Entidad]],0),6)</f>
        <v>Proveedores de datos abiertos</v>
      </c>
      <c r="H10" s="58" t="str">
        <f>_xlfn.IFNA(INDEX(Table1[Roles],MATCH(Tabla2[[#This Row],[Rol específico terciario]],Table1[Rol específico],0)),"")</f>
        <v xml:space="preserve">Reguladores </v>
      </c>
      <c r="I10" s="58" t="s">
        <v>98</v>
      </c>
      <c r="J10" s="61" t="s">
        <v>94</v>
      </c>
      <c r="K10" s="60" t="s">
        <v>264</v>
      </c>
      <c r="L10" s="58"/>
    </row>
    <row r="11" spans="1:12" s="55" customFormat="1" ht="42.75">
      <c r="A11"/>
      <c r="B11" s="59" t="s">
        <v>254</v>
      </c>
      <c r="C11" s="58" t="s">
        <v>265</v>
      </c>
      <c r="D11" s="60" t="str">
        <f>INDEX(Table47[#All],MATCH(Tabla2[[#This Row],[Nombre completo]],Table47[[#All],[Entidad]],0),4)</f>
        <v>Proveedores infraestructura TI</v>
      </c>
      <c r="E11" s="58" t="str">
        <f>INDEX(Table47[#All],MATCH(Tabla2[[#This Row],[Nombre completo]],Table47[[#All],[Entidad]],0),4)</f>
        <v>Proveedores infraestructura TI</v>
      </c>
      <c r="F11" s="58">
        <f>INDEX(Table47[#All],MATCH(Tabla2[[#This Row],[Nombre completo]],Table47[[#All],[Entidad]],0),5)</f>
        <v>0</v>
      </c>
      <c r="G11" s="58">
        <f>INDEX(Table47[#All],MATCH(Tabla2[[#This Row],[Nombre completo]],Table47[[#All],[Entidad]],0),6)</f>
        <v>0</v>
      </c>
      <c r="H11" s="58" t="str">
        <f>_xlfn.IFNA(INDEX(Table1[Roles],MATCH(Tabla2[[#This Row],[Rol específico terciario]],Table1[Rol específico],0)),"")</f>
        <v/>
      </c>
      <c r="I11" s="58"/>
      <c r="J11" s="61" t="s">
        <v>40</v>
      </c>
      <c r="K11" s="60" t="s">
        <v>266</v>
      </c>
      <c r="L11" s="58"/>
    </row>
    <row r="12" spans="1:12" s="55" customFormat="1" ht="57">
      <c r="A12"/>
      <c r="B12" s="59" t="s">
        <v>254</v>
      </c>
      <c r="C12" s="58"/>
      <c r="D12" s="60" t="str">
        <f>INDEX(Table47[#All],MATCH(Tabla2[[#This Row],[Nombre completo]],Table47[[#All],[Entidad]],0),4)</f>
        <v>Reguladores de datos</v>
      </c>
      <c r="E12" s="58" t="str">
        <f>INDEX(Table47[#All],MATCH(Tabla2[[#This Row],[Nombre completo]],Table47[[#All],[Entidad]],0),4)</f>
        <v>Reguladores de datos</v>
      </c>
      <c r="F12" s="58">
        <f>INDEX(Table47[#All],MATCH(Tabla2[[#This Row],[Nombre completo]],Table47[[#All],[Entidad]],0),5)</f>
        <v>0</v>
      </c>
      <c r="G12" s="58">
        <f>INDEX(Table47[#All],MATCH(Tabla2[[#This Row],[Nombre completo]],Table47[[#All],[Entidad]],0),6)</f>
        <v>0</v>
      </c>
      <c r="H12" s="58" t="str">
        <f>_xlfn.IFNA(INDEX(Table1[Roles],MATCH(Tabla2[[#This Row],[Rol específico terciario]],Table1[Rol específico],0)),"")</f>
        <v/>
      </c>
      <c r="I12" s="58"/>
      <c r="J12" s="61" t="s">
        <v>105</v>
      </c>
      <c r="K12" s="60" t="s">
        <v>267</v>
      </c>
      <c r="L12" s="58"/>
    </row>
    <row r="13" spans="1:12" s="55" customFormat="1" ht="171">
      <c r="A13"/>
      <c r="B13" s="59" t="s">
        <v>254</v>
      </c>
      <c r="C13" s="58"/>
      <c r="D13" s="60" t="s">
        <v>68</v>
      </c>
      <c r="E13" s="58" t="str">
        <f>INDEX(Table47[#All],MATCH(Tabla2[[#This Row],[Nombre completo]],Table47[[#All],[Entidad]],0),4)</f>
        <v xml:space="preserve">Responsables de políticas, leyes y normas </v>
      </c>
      <c r="F13" s="58" t="str">
        <f>INDEX(Table47[#All],MATCH(Tabla2[[#This Row],[Nombre completo]],Table47[[#All],[Entidad]],0),5)</f>
        <v>Proveedores de datos</v>
      </c>
      <c r="G13" s="58" t="str">
        <f>INDEX(Table47[#All],MATCH(Tabla2[[#This Row],[Nombre completo]],Table47[[#All],[Entidad]],0),6)</f>
        <v>Proveedores de datos</v>
      </c>
      <c r="H13" s="58" t="str">
        <f>_xlfn.IFNA(INDEX(Table1[Roles],MATCH(Tabla2[[#This Row],[Rol específico terciario]],Table1[Rol específico],0)),"")</f>
        <v xml:space="preserve">Promotor de cultura de datos </v>
      </c>
      <c r="I13" s="58" t="s">
        <v>11</v>
      </c>
      <c r="J13" s="61" t="s">
        <v>70</v>
      </c>
      <c r="K13" s="60" t="s">
        <v>268</v>
      </c>
      <c r="L13" s="62" t="s">
        <v>269</v>
      </c>
    </row>
    <row r="14" spans="1:12" s="55" customFormat="1" ht="71.25">
      <c r="A14"/>
      <c r="B14" s="59" t="s">
        <v>254</v>
      </c>
      <c r="C14" s="58" t="s">
        <v>255</v>
      </c>
      <c r="D14" s="60" t="str">
        <f>INDEX(Table47[#All],MATCH(Tabla2[[#This Row],[Nombre completo]],Table47[[#All],[Entidad]],0),4)</f>
        <v xml:space="preserve">Responsables de políticas, leyes y normas </v>
      </c>
      <c r="E14" s="58" t="str">
        <f>INDEX(Table47[#All],MATCH(Tabla2[[#This Row],[Nombre completo]],Table47[[#All],[Entidad]],0),4)</f>
        <v xml:space="preserve">Responsables de políticas, leyes y normas </v>
      </c>
      <c r="F14" s="58">
        <f>INDEX(Table47[#All],MATCH(Tabla2[[#This Row],[Nombre completo]],Table47[[#All],[Entidad]],0),5)</f>
        <v>0</v>
      </c>
      <c r="G14" s="58">
        <f>INDEX(Table47[#All],MATCH(Tabla2[[#This Row],[Nombre completo]],Table47[[#All],[Entidad]],0),6)</f>
        <v>0</v>
      </c>
      <c r="H14" s="58" t="str">
        <f>_xlfn.IFNA(INDEX(Table1[Roles],MATCH(Tabla2[[#This Row],[Rol específico terciario]],Table1[Rol específico],0)),"")</f>
        <v/>
      </c>
      <c r="I14" s="58"/>
      <c r="J14" s="63" t="s">
        <v>53</v>
      </c>
      <c r="K14" s="60" t="s">
        <v>270</v>
      </c>
      <c r="L14" s="58" t="s">
        <v>271</v>
      </c>
    </row>
    <row r="15" spans="1:12" s="55" customFormat="1" ht="57">
      <c r="A15"/>
      <c r="B15" s="59" t="s">
        <v>254</v>
      </c>
      <c r="C15" s="58" t="s">
        <v>272</v>
      </c>
      <c r="D15" s="60" t="str">
        <f>INDEX(Table47[#All],MATCH(Tabla2[[#This Row],[Nombre completo]],Table47[[#All],[Entidad]],0),4)</f>
        <v xml:space="preserve">Responsables de políticas, leyes y normas </v>
      </c>
      <c r="E15" s="58" t="str">
        <f>INDEX(Table47[#All],MATCH(Tabla2[[#This Row],[Nombre completo]],Table47[[#All],[Entidad]],0),4)</f>
        <v xml:space="preserve">Responsables de políticas, leyes y normas </v>
      </c>
      <c r="F15" s="58" t="str">
        <f>INDEX(Table47[#All],MATCH(Tabla2[[#This Row],[Nombre completo]],Table47[[#All],[Entidad]],0),5)</f>
        <v>Consumidores</v>
      </c>
      <c r="G15" s="58" t="str">
        <f>INDEX(Table47[#All],MATCH(Tabla2[[#This Row],[Nombre completo]],Table47[[#All],[Entidad]],0),6)</f>
        <v>Consumidores de datos</v>
      </c>
      <c r="H15" s="58" t="str">
        <f>_xlfn.IFNA(INDEX(Table1[Roles],MATCH(Tabla2[[#This Row],[Rol específico terciario]],Table1[Rol específico],0)),"")</f>
        <v/>
      </c>
      <c r="I15" s="58"/>
      <c r="J15" s="61" t="s">
        <v>66</v>
      </c>
      <c r="K15" s="60" t="s">
        <v>273</v>
      </c>
      <c r="L15" s="62" t="s">
        <v>274</v>
      </c>
    </row>
    <row r="16" spans="1:12" ht="42.75">
      <c r="B16" s="59" t="s">
        <v>275</v>
      </c>
      <c r="C16" s="58"/>
      <c r="D16" s="60" t="str">
        <f>INDEX(Table47[#All],MATCH(Tabla2[[#This Row],[Nombre completo]],Table47[[#All],[Entidad]],0),4)</f>
        <v>Analista de datos</v>
      </c>
      <c r="E16" s="58" t="str">
        <f>INDEX(Table47[#All],MATCH(Tabla2[[#This Row],[Nombre completo]],Table47[[#All],[Entidad]],0),4)</f>
        <v>Analista de datos</v>
      </c>
      <c r="F16" s="58" t="str">
        <f>INDEX(Table47[#All],MATCH(Tabla2[[#This Row],[Nombre completo]],Table47[[#All],[Entidad]],0),5)</f>
        <v>Consumidores</v>
      </c>
      <c r="G16" s="58" t="str">
        <f>INDEX(Table47[#All],MATCH(Tabla2[[#This Row],[Nombre completo]],Table47[[#All],[Entidad]],0),6)</f>
        <v>Consumidores de datos</v>
      </c>
      <c r="H16" s="58" t="str">
        <f>_xlfn.IFNA(INDEX(Table1[Roles],MATCH(Tabla2[[#This Row],[Rol específico terciario]],Table1[Rol específico],0)),"")</f>
        <v/>
      </c>
      <c r="I16" s="58"/>
      <c r="J16" s="61" t="s">
        <v>133</v>
      </c>
      <c r="K16" s="60" t="s">
        <v>276</v>
      </c>
      <c r="L16" s="58" t="s">
        <v>277</v>
      </c>
    </row>
    <row r="17" spans="2:12" ht="42.75">
      <c r="B17" s="59" t="s">
        <v>275</v>
      </c>
      <c r="C17" s="58"/>
      <c r="D17" s="60" t="str">
        <f>INDEX(Table47[#All],MATCH(Tabla2[[#This Row],[Nombre completo]],Table47[[#All],[Entidad]],0),4)</f>
        <v xml:space="preserve">Promotor de cultura de datos </v>
      </c>
      <c r="E17" s="58" t="str">
        <f>INDEX(Table47[#All],MATCH(Tabla2[[#This Row],[Nombre completo]],Table47[[#All],[Entidad]],0),4)</f>
        <v xml:space="preserve">Promotor de cultura de datos </v>
      </c>
      <c r="F17" s="58" t="str">
        <f>INDEX(Table47[#All],MATCH(Tabla2[[#This Row],[Nombre completo]],Table47[[#All],[Entidad]],0),5)</f>
        <v xml:space="preserve">Proveedores de analítica </v>
      </c>
      <c r="G17" s="58" t="str">
        <f>INDEX(Table47[#All],MATCH(Tabla2[[#This Row],[Nombre completo]],Table47[[#All],[Entidad]],0),6)</f>
        <v>Analista de datos</v>
      </c>
      <c r="H17" s="58" t="str">
        <f>_xlfn.IFNA(INDEX(Table1[Roles],MATCH(Tabla2[[#This Row],[Rol específico terciario]],Table1[Rol específico],0)),"")</f>
        <v/>
      </c>
      <c r="I17" s="58"/>
      <c r="J17" s="61" t="s">
        <v>10</v>
      </c>
      <c r="K17" s="60" t="s">
        <v>278</v>
      </c>
      <c r="L17" s="62" t="s">
        <v>279</v>
      </c>
    </row>
    <row r="18" spans="2:12" ht="28.5">
      <c r="B18" s="59" t="s">
        <v>275</v>
      </c>
      <c r="C18" s="58"/>
      <c r="D18" s="60" t="str">
        <f>INDEX(Table47[#All],MATCH(Tabla2[[#This Row],[Nombre completo]],Table47[[#All],[Entidad]],0),4)</f>
        <v xml:space="preserve">Promotor de cultura de datos </v>
      </c>
      <c r="E18" s="58" t="str">
        <f>INDEX(Table47[#All],MATCH(Tabla2[[#This Row],[Nombre completo]],Table47[[#All],[Entidad]],0),4)</f>
        <v xml:space="preserve">Promotor de cultura de datos </v>
      </c>
      <c r="F18" s="58">
        <f>INDEX(Table47[#All],MATCH(Tabla2[[#This Row],[Nombre completo]],Table47[[#All],[Entidad]],0),5)</f>
        <v>0</v>
      </c>
      <c r="G18" s="58">
        <f>INDEX(Table47[#All],MATCH(Tabla2[[#This Row],[Nombre completo]],Table47[[#All],[Entidad]],0),6)</f>
        <v>0</v>
      </c>
      <c r="H18" s="58" t="str">
        <f>_xlfn.IFNA(INDEX(Table1[Roles],MATCH(Tabla2[[#This Row],[Rol específico terciario]],Table1[Rol específico],0)),"")</f>
        <v/>
      </c>
      <c r="I18" s="58"/>
      <c r="J18" s="61" t="s">
        <v>157</v>
      </c>
      <c r="K18" s="60" t="s">
        <v>280</v>
      </c>
      <c r="L18" s="58"/>
    </row>
    <row r="19" spans="2:12" ht="42.75">
      <c r="B19" s="59" t="s">
        <v>275</v>
      </c>
      <c r="C19" s="58"/>
      <c r="D19" s="60" t="str">
        <f>INDEX(Table47[#All],MATCH(Tabla2[[#This Row],[Nombre completo]],Table47[[#All],[Entidad]],0),4)</f>
        <v xml:space="preserve">Promotor de cultura de datos </v>
      </c>
      <c r="E19" s="58" t="str">
        <f>INDEX(Table47[#All],MATCH(Tabla2[[#This Row],[Nombre completo]],Table47[[#All],[Entidad]],0),4)</f>
        <v xml:space="preserve">Promotor de cultura de datos </v>
      </c>
      <c r="F19" s="58">
        <f>INDEX(Table47[#All],MATCH(Tabla2[[#This Row],[Nombre completo]],Table47[[#All],[Entidad]],0),5)</f>
        <v>0</v>
      </c>
      <c r="G19" s="58">
        <f>INDEX(Table47[#All],MATCH(Tabla2[[#This Row],[Nombre completo]],Table47[[#All],[Entidad]],0),6)</f>
        <v>0</v>
      </c>
      <c r="H19" s="58" t="str">
        <f>_xlfn.IFNA(INDEX(Table1[Roles],MATCH(Tabla2[[#This Row],[Rol específico terciario]],Table1[Rol específico],0)),"")</f>
        <v/>
      </c>
      <c r="I19" s="58"/>
      <c r="J19" s="61" t="s">
        <v>31</v>
      </c>
      <c r="K19" s="60" t="s">
        <v>281</v>
      </c>
      <c r="L19" s="58" t="s">
        <v>282</v>
      </c>
    </row>
    <row r="20" spans="2:12" ht="42.75">
      <c r="B20" s="59" t="s">
        <v>275</v>
      </c>
      <c r="C20" s="58"/>
      <c r="D20" s="60" t="str">
        <f>INDEX(Table47[#All],MATCH(Tabla2[[#This Row],[Nombre completo]],Table47[[#All],[Entidad]],0),4)</f>
        <v xml:space="preserve">Promotor de cultura de datos </v>
      </c>
      <c r="E20" s="58" t="str">
        <f>INDEX(Table47[#All],MATCH(Tabla2[[#This Row],[Nombre completo]],Table47[[#All],[Entidad]],0),4)</f>
        <v xml:space="preserve">Promotor de cultura de datos </v>
      </c>
      <c r="F20" s="58">
        <f>INDEX(Table47[#All],MATCH(Tabla2[[#This Row],[Nombre completo]],Table47[[#All],[Entidad]],0),5)</f>
        <v>0</v>
      </c>
      <c r="G20" s="58">
        <f>INDEX(Table47[#All],MATCH(Tabla2[[#This Row],[Nombre completo]],Table47[[#All],[Entidad]],0),6)</f>
        <v>0</v>
      </c>
      <c r="H20" s="58" t="str">
        <f>_xlfn.IFNA(INDEX(Table1[Roles],MATCH(Tabla2[[#This Row],[Rol específico terciario]],Table1[Rol específico],0)),"")</f>
        <v/>
      </c>
      <c r="I20" s="58"/>
      <c r="J20" s="61" t="s">
        <v>283</v>
      </c>
      <c r="K20" s="60" t="s">
        <v>284</v>
      </c>
      <c r="L20" s="62" t="s">
        <v>285</v>
      </c>
    </row>
    <row r="21" spans="2:12" ht="28.5">
      <c r="B21" s="59" t="s">
        <v>275</v>
      </c>
      <c r="C21" s="58"/>
      <c r="D21" s="60" t="str">
        <f>INDEX(Table47[#All],MATCH(Tabla2[[#This Row],[Nombre completo]],Table47[[#All],[Entidad]],0),4)</f>
        <v xml:space="preserve">Promotor de cultura de datos </v>
      </c>
      <c r="E21" s="58" t="str">
        <f>INDEX(Table47[#All],MATCH(Tabla2[[#This Row],[Nombre completo]],Table47[[#All],[Entidad]],0),4)</f>
        <v xml:space="preserve">Promotor de cultura de datos </v>
      </c>
      <c r="F21" s="58">
        <f>INDEX(Table47[#All],MATCH(Tabla2[[#This Row],[Nombre completo]],Table47[[#All],[Entidad]],0),5)</f>
        <v>0</v>
      </c>
      <c r="G21" s="58">
        <f>INDEX(Table47[#All],MATCH(Tabla2[[#This Row],[Nombre completo]],Table47[[#All],[Entidad]],0),6)</f>
        <v>0</v>
      </c>
      <c r="H21" s="58" t="str">
        <f>_xlfn.IFNA(INDEX(Table1[Roles],MATCH(Tabla2[[#This Row],[Rol específico terciario]],Table1[Rol específico],0)),"")</f>
        <v/>
      </c>
      <c r="I21" s="58"/>
      <c r="J21" s="61" t="s">
        <v>235</v>
      </c>
      <c r="K21" s="60" t="s">
        <v>286</v>
      </c>
      <c r="L21" s="58" t="s">
        <v>287</v>
      </c>
    </row>
    <row r="22" spans="2:12" ht="71.25">
      <c r="B22" s="59" t="s">
        <v>275</v>
      </c>
      <c r="C22" s="58"/>
      <c r="D22" s="60" t="str">
        <f>INDEX(Table47[#All],MATCH(Tabla2[[#This Row],[Nombre completo]],Table47[[#All],[Entidad]],0),4)</f>
        <v xml:space="preserve">Promotor de cultura de datos </v>
      </c>
      <c r="E22" s="58" t="str">
        <f>INDEX(Table47[#All],MATCH(Tabla2[[#This Row],[Nombre completo]],Table47[[#All],[Entidad]],0),4)</f>
        <v xml:space="preserve">Promotor de cultura de datos </v>
      </c>
      <c r="F22" s="58">
        <f>INDEX(Table47[#All],MATCH(Tabla2[[#This Row],[Nombre completo]],Table47[[#All],[Entidad]],0),5)</f>
        <v>0</v>
      </c>
      <c r="G22" s="58">
        <f>INDEX(Table47[#All],MATCH(Tabla2[[#This Row],[Nombre completo]],Table47[[#All],[Entidad]],0),6)</f>
        <v>0</v>
      </c>
      <c r="H22" s="58" t="str">
        <f>_xlfn.IFNA(INDEX(Table1[Roles],MATCH(Tabla2[[#This Row],[Rol específico terciario]],Table1[Rol específico],0)),"")</f>
        <v/>
      </c>
      <c r="I22" s="58"/>
      <c r="J22" s="61" t="s">
        <v>182</v>
      </c>
      <c r="K22" s="60" t="s">
        <v>288</v>
      </c>
      <c r="L22" s="62" t="s">
        <v>289</v>
      </c>
    </row>
    <row r="23" spans="2:12" ht="42.75">
      <c r="B23" s="59" t="s">
        <v>275</v>
      </c>
      <c r="C23" s="58"/>
      <c r="D23" s="60" t="str">
        <f>INDEX(Table47[#All],MATCH(Tabla2[[#This Row],[Nombre completo]],Table47[[#All],[Entidad]],0),4)</f>
        <v>Proveedores de estandares</v>
      </c>
      <c r="E23" s="58" t="str">
        <f>INDEX(Table47[#All],MATCH(Tabla2[[#This Row],[Nombre completo]],Table47[[#All],[Entidad]],0),4)</f>
        <v>Proveedores de estandares</v>
      </c>
      <c r="F23" s="58">
        <f>INDEX(Table47[#All],MATCH(Tabla2[[#This Row],[Nombre completo]],Table47[[#All],[Entidad]],0),5)</f>
        <v>0</v>
      </c>
      <c r="G23" s="58">
        <f>INDEX(Table47[#All],MATCH(Tabla2[[#This Row],[Nombre completo]],Table47[[#All],[Entidad]],0),6)</f>
        <v>0</v>
      </c>
      <c r="H23" s="58" t="str">
        <f>_xlfn.IFNA(INDEX(Table1[Roles],MATCH(Tabla2[[#This Row],[Rol específico terciario]],Table1[Rol específico],0)),"")</f>
        <v/>
      </c>
      <c r="I23" s="58"/>
      <c r="J23" s="61" t="s">
        <v>183</v>
      </c>
      <c r="K23" s="60" t="s">
        <v>290</v>
      </c>
      <c r="L23" s="58"/>
    </row>
    <row r="24" spans="2:12" ht="57">
      <c r="B24" s="59" t="s">
        <v>291</v>
      </c>
      <c r="C24" s="58"/>
      <c r="D24" s="60" t="str">
        <f>INDEX(Table47[#All],MATCH(Tabla2[[#This Row],[Nombre completo]],Table47[[#All],[Entidad]],0),4)</f>
        <v xml:space="preserve">Promotor de cultura de datos </v>
      </c>
      <c r="E24" s="58" t="str">
        <f>INDEX(Table47[#All],MATCH(Tabla2[[#This Row],[Nombre completo]],Table47[[#All],[Entidad]],0),4)</f>
        <v xml:space="preserve">Promotor de cultura de datos </v>
      </c>
      <c r="F24" s="58">
        <f>INDEX(Table47[#All],MATCH(Tabla2[[#This Row],[Nombre completo]],Table47[[#All],[Entidad]],0),5)</f>
        <v>0</v>
      </c>
      <c r="G24" s="58">
        <f>INDEX(Table47[#All],MATCH(Tabla2[[#This Row],[Nombre completo]],Table47[[#All],[Entidad]],0),6)</f>
        <v>0</v>
      </c>
      <c r="H24" s="58" t="str">
        <f>_xlfn.IFNA(INDEX(Table1[Roles],MATCH(Tabla2[[#This Row],[Rol específico terciario]],Table1[Rol específico],0)),"")</f>
        <v/>
      </c>
      <c r="I24" s="58"/>
      <c r="J24" s="61" t="s">
        <v>116</v>
      </c>
      <c r="K24" s="60" t="s">
        <v>292</v>
      </c>
      <c r="L24" s="58" t="s">
        <v>293</v>
      </c>
    </row>
    <row r="25" spans="2:12" ht="57">
      <c r="B25" s="59" t="s">
        <v>291</v>
      </c>
      <c r="C25" s="58"/>
      <c r="D25" s="60" t="str">
        <f>INDEX(Table47[#All],MATCH(Tabla2[[#This Row],[Nombre completo]],Table47[[#All],[Entidad]],0),4)</f>
        <v xml:space="preserve">Promotor de cultura de datos </v>
      </c>
      <c r="E25" s="58" t="str">
        <f>INDEX(Table47[#All],MATCH(Tabla2[[#This Row],[Nombre completo]],Table47[[#All],[Entidad]],0),4)</f>
        <v xml:space="preserve">Promotor de cultura de datos </v>
      </c>
      <c r="F25" s="58">
        <f>INDEX(Table47[#All],MATCH(Tabla2[[#This Row],[Nombre completo]],Table47[[#All],[Entidad]],0),5)</f>
        <v>0</v>
      </c>
      <c r="G25" s="58">
        <f>INDEX(Table47[#All],MATCH(Tabla2[[#This Row],[Nombre completo]],Table47[[#All],[Entidad]],0),6)</f>
        <v>0</v>
      </c>
      <c r="H25" s="58" t="str">
        <f>_xlfn.IFNA(INDEX(Table1[Roles],MATCH(Tabla2[[#This Row],[Rol específico terciario]],Table1[Rol específico],0)),"")</f>
        <v/>
      </c>
      <c r="I25" s="58"/>
      <c r="J25" s="61" t="s">
        <v>117</v>
      </c>
      <c r="K25" s="60" t="s">
        <v>294</v>
      </c>
      <c r="L25" s="58"/>
    </row>
    <row r="26" spans="2:12" ht="128.25">
      <c r="B26" s="59" t="s">
        <v>291</v>
      </c>
      <c r="C26" s="58"/>
      <c r="D26" s="60" t="str">
        <f>INDEX(Table47[#All],MATCH(Tabla2[[#This Row],[Nombre completo]],Table47[[#All],[Entidad]],0),4)</f>
        <v xml:space="preserve">Promotor de cultura de datos </v>
      </c>
      <c r="E26" s="58" t="str">
        <f>INDEX(Table47[#All],MATCH(Tabla2[[#This Row],[Nombre completo]],Table47[[#All],[Entidad]],0),4)</f>
        <v xml:space="preserve">Promotor de cultura de datos </v>
      </c>
      <c r="F26" s="58">
        <f>INDEX(Table47[#All],MATCH(Tabla2[[#This Row],[Nombre completo]],Table47[[#All],[Entidad]],0),5)</f>
        <v>0</v>
      </c>
      <c r="G26" s="58">
        <f>INDEX(Table47[#All],MATCH(Tabla2[[#This Row],[Nombre completo]],Table47[[#All],[Entidad]],0),6)</f>
        <v>0</v>
      </c>
      <c r="H26" s="58" t="str">
        <f>_xlfn.IFNA(INDEX(Table1[Roles],MATCH(Tabla2[[#This Row],[Rol específico terciario]],Table1[Rol específico],0)),"")</f>
        <v/>
      </c>
      <c r="I26" s="58"/>
      <c r="J26" s="61" t="s">
        <v>121</v>
      </c>
      <c r="K26" s="60" t="s">
        <v>295</v>
      </c>
      <c r="L26" s="58" t="s">
        <v>296</v>
      </c>
    </row>
    <row r="27" spans="2:12" ht="99.75">
      <c r="B27" s="59" t="s">
        <v>291</v>
      </c>
      <c r="C27" s="58"/>
      <c r="D27" s="60" t="str">
        <f>INDEX(Table47[#All],MATCH(Tabla2[[#This Row],[Nombre completo]],Table47[[#All],[Entidad]],0),4)</f>
        <v xml:space="preserve">Promotor de cultura de datos </v>
      </c>
      <c r="E27" s="58" t="str">
        <f>INDEX(Table47[#All],MATCH(Tabla2[[#This Row],[Nombre completo]],Table47[[#All],[Entidad]],0),4)</f>
        <v xml:space="preserve">Promotor de cultura de datos </v>
      </c>
      <c r="F27" s="58">
        <f>INDEX(Table47[#All],MATCH(Tabla2[[#This Row],[Nombre completo]],Table47[[#All],[Entidad]],0),5)</f>
        <v>0</v>
      </c>
      <c r="G27" s="58">
        <f>INDEX(Table47[#All],MATCH(Tabla2[[#This Row],[Nombre completo]],Table47[[#All],[Entidad]],0),6)</f>
        <v>0</v>
      </c>
      <c r="H27" s="58" t="str">
        <f>_xlfn.IFNA(INDEX(Table1[Roles],MATCH(Tabla2[[#This Row],[Rol específico terciario]],Table1[Rol específico],0)),"")</f>
        <v/>
      </c>
      <c r="I27" s="58"/>
      <c r="J27" s="61" t="s">
        <v>128</v>
      </c>
      <c r="K27" s="60" t="s">
        <v>297</v>
      </c>
      <c r="L27" s="58" t="s">
        <v>298</v>
      </c>
    </row>
  </sheetData>
  <sheetProtection sheet="1" objects="1" scenarios="1"/>
  <phoneticPr fontId="8" type="noConversion"/>
  <hyperlinks>
    <hyperlink ref="L15" r:id="rId1" xr:uid="{00000000-0004-0000-0200-000000000000}"/>
    <hyperlink ref="L8" r:id="rId2" xr:uid="{00000000-0004-0000-0200-000001000000}"/>
    <hyperlink ref="L13" r:id="rId3" xr:uid="{00000000-0004-0000-0200-000002000000}"/>
    <hyperlink ref="L9" r:id="rId4" xr:uid="{00000000-0004-0000-0200-000003000000}"/>
    <hyperlink ref="L7" r:id="rId5" xr:uid="{00000000-0004-0000-0200-000004000000}"/>
    <hyperlink ref="L17" r:id="rId6" xr:uid="{00000000-0004-0000-0200-000005000000}"/>
    <hyperlink ref="L20" r:id="rId7" xr:uid="{00000000-0004-0000-0200-000006000000}"/>
    <hyperlink ref="L22" r:id="rId8" xr:uid="{00000000-0004-0000-0200-000007000000}"/>
  </hyperlinks>
  <pageMargins left="0.7" right="0.7" top="0.75" bottom="0.75" header="0.3" footer="0.3"/>
  <pageSetup paperSize="9" orientation="portrait" r:id="rId9"/>
  <drawing r:id="rId10"/>
  <tableParts count="1">
    <tablePart r:id="rId11"/>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200-000000000000}">
          <x14:formula1>
            <xm:f>Hoja2!$C$3:$C$10</xm:f>
          </x14:formula1>
          <xm:sqref>C7:C27</xm:sqref>
        </x14:dataValidation>
        <x14:dataValidation type="list" allowBlank="1" showInputMessage="1" showErrorMessage="1" xr:uid="{00000000-0002-0000-0200-000001000000}">
          <x14:formula1>
            <xm:f>Validación!$B$3:$B$25</xm:f>
          </x14:formula1>
          <xm:sqref>I21 I16:I17 I24</xm:sqref>
        </x14:dataValidation>
        <x14:dataValidation type="list" allowBlank="1" showInputMessage="1" showErrorMessage="1" xr:uid="{00000000-0002-0000-0200-000002000000}">
          <x14:formula1>
            <xm:f>Validación!$B$3:$B$27</xm:f>
          </x14:formula1>
          <xm:sqref>E7:E27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9"/>
  <sheetViews>
    <sheetView workbookViewId="0">
      <selection activeCell="E13" sqref="E13:G13"/>
    </sheetView>
  </sheetViews>
  <sheetFormatPr baseColWidth="10" defaultColWidth="11.42578125" defaultRowHeight="15"/>
  <cols>
    <col min="2" max="2" width="78.5703125" bestFit="1" customWidth="1"/>
    <col min="3" max="3" width="46.5703125" bestFit="1" customWidth="1"/>
  </cols>
  <sheetData>
    <row r="2" spans="2:7">
      <c r="B2" t="s">
        <v>299</v>
      </c>
    </row>
    <row r="3" spans="2:7">
      <c r="B3" s="88" t="s">
        <v>300</v>
      </c>
      <c r="C3" t="s">
        <v>272</v>
      </c>
    </row>
    <row r="4" spans="2:7">
      <c r="B4" s="88"/>
      <c r="C4" s="52" t="s">
        <v>258</v>
      </c>
    </row>
    <row r="5" spans="2:7">
      <c r="B5" s="88"/>
      <c r="C5" t="s">
        <v>242</v>
      </c>
    </row>
    <row r="6" spans="2:7">
      <c r="B6" s="88"/>
      <c r="C6" t="s">
        <v>301</v>
      </c>
    </row>
    <row r="7" spans="2:7">
      <c r="B7" s="8"/>
    </row>
    <row r="8" spans="2:7">
      <c r="B8" s="88" t="s">
        <v>302</v>
      </c>
      <c r="C8" t="s">
        <v>265</v>
      </c>
    </row>
    <row r="9" spans="2:7">
      <c r="B9" s="88"/>
      <c r="C9" t="s">
        <v>303</v>
      </c>
    </row>
    <row r="10" spans="2:7">
      <c r="B10" s="88"/>
      <c r="C10" t="s">
        <v>304</v>
      </c>
    </row>
    <row r="11" spans="2:7">
      <c r="B11" s="8"/>
    </row>
    <row r="12" spans="2:7">
      <c r="B12" s="8"/>
    </row>
    <row r="13" spans="2:7">
      <c r="B13" s="88" t="s">
        <v>305</v>
      </c>
      <c r="C13" t="s">
        <v>306</v>
      </c>
      <c r="E13" t="s">
        <v>67</v>
      </c>
      <c r="F13" t="s">
        <v>307</v>
      </c>
      <c r="G13" s="54" t="s">
        <v>308</v>
      </c>
    </row>
    <row r="14" spans="2:7">
      <c r="B14" s="88"/>
      <c r="G14" s="54"/>
    </row>
    <row r="15" spans="2:7">
      <c r="B15" s="88"/>
      <c r="G15" s="54"/>
    </row>
    <row r="16" spans="2:7">
      <c r="B16" s="88"/>
      <c r="C16" t="s">
        <v>309</v>
      </c>
    </row>
    <row r="17" spans="2:5">
      <c r="B17" s="88"/>
      <c r="C17" t="s">
        <v>310</v>
      </c>
      <c r="E17" t="s">
        <v>311</v>
      </c>
    </row>
    <row r="18" spans="2:5">
      <c r="B18" s="88"/>
      <c r="C18" t="s">
        <v>312</v>
      </c>
    </row>
    <row r="19" spans="2:5">
      <c r="B19" s="88"/>
      <c r="C19" t="s">
        <v>313</v>
      </c>
    </row>
  </sheetData>
  <mergeCells count="3">
    <mergeCell ref="B3:B6"/>
    <mergeCell ref="B8:B10"/>
    <mergeCell ref="B13:B19"/>
  </mergeCells>
  <hyperlinks>
    <hyperlink ref="G13"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67"/>
  <sheetViews>
    <sheetView workbookViewId="0">
      <selection activeCell="A11" sqref="A11"/>
    </sheetView>
  </sheetViews>
  <sheetFormatPr baseColWidth="10" defaultColWidth="9.140625" defaultRowHeight="15"/>
  <cols>
    <col min="1" max="1" width="47.85546875" customWidth="1"/>
    <col min="2" max="2" width="50" customWidth="1"/>
  </cols>
  <sheetData>
    <row r="2" spans="1:2">
      <c r="A2" t="s">
        <v>314</v>
      </c>
      <c r="B2" t="s">
        <v>6</v>
      </c>
    </row>
    <row r="3" spans="1:2">
      <c r="A3" s="35" t="s">
        <v>241</v>
      </c>
      <c r="B3" s="36" t="s">
        <v>315</v>
      </c>
    </row>
    <row r="4" spans="1:2">
      <c r="A4" s="37" t="s">
        <v>241</v>
      </c>
      <c r="B4" s="31" t="s">
        <v>137</v>
      </c>
    </row>
    <row r="5" spans="1:2">
      <c r="A5" s="37" t="s">
        <v>241</v>
      </c>
      <c r="B5" s="31" t="s">
        <v>149</v>
      </c>
    </row>
    <row r="6" spans="1:2">
      <c r="A6" s="37" t="s">
        <v>241</v>
      </c>
      <c r="B6" s="31" t="s">
        <v>230</v>
      </c>
    </row>
    <row r="7" spans="1:2">
      <c r="A7" s="37" t="s">
        <v>241</v>
      </c>
      <c r="B7" s="31" t="s">
        <v>196</v>
      </c>
    </row>
    <row r="8" spans="1:2">
      <c r="A8" s="37" t="s">
        <v>241</v>
      </c>
      <c r="B8" s="31" t="s">
        <v>316</v>
      </c>
    </row>
    <row r="9" spans="1:2">
      <c r="A9" s="37" t="s">
        <v>241</v>
      </c>
      <c r="B9" s="31" t="s">
        <v>227</v>
      </c>
    </row>
    <row r="10" spans="1:2">
      <c r="A10" s="37" t="s">
        <v>241</v>
      </c>
      <c r="B10" s="31" t="s">
        <v>317</v>
      </c>
    </row>
    <row r="11" spans="1:2">
      <c r="A11" s="37" t="s">
        <v>241</v>
      </c>
      <c r="B11" s="31" t="s">
        <v>318</v>
      </c>
    </row>
    <row r="12" spans="1:2">
      <c r="A12" s="32" t="s">
        <v>200</v>
      </c>
      <c r="B12" s="33" t="s">
        <v>41</v>
      </c>
    </row>
    <row r="13" spans="1:2">
      <c r="A13" s="38" t="s">
        <v>36</v>
      </c>
      <c r="B13" s="34" t="s">
        <v>125</v>
      </c>
    </row>
    <row r="14" spans="1:2">
      <c r="A14" s="37" t="s">
        <v>36</v>
      </c>
      <c r="B14" s="34" t="s">
        <v>59</v>
      </c>
    </row>
    <row r="15" spans="1:2">
      <c r="A15" s="37" t="s">
        <v>36</v>
      </c>
      <c r="B15" s="34" t="s">
        <v>36</v>
      </c>
    </row>
    <row r="16" spans="1:2">
      <c r="A16" s="33" t="s">
        <v>65</v>
      </c>
      <c r="B16" s="33" t="s">
        <v>33</v>
      </c>
    </row>
    <row r="17" spans="1:2">
      <c r="A17" s="38" t="s">
        <v>12</v>
      </c>
      <c r="B17" s="34" t="s">
        <v>13</v>
      </c>
    </row>
    <row r="18" spans="1:2">
      <c r="A18" s="37" t="s">
        <v>12</v>
      </c>
      <c r="B18" s="34" t="s">
        <v>319</v>
      </c>
    </row>
    <row r="19" spans="1:2">
      <c r="A19" s="37" t="s">
        <v>12</v>
      </c>
      <c r="B19" s="34" t="s">
        <v>320</v>
      </c>
    </row>
    <row r="20" spans="1:2">
      <c r="A20" s="37" t="s">
        <v>12</v>
      </c>
      <c r="B20" s="34" t="s">
        <v>321</v>
      </c>
    </row>
    <row r="21" spans="1:2">
      <c r="A21" s="41" t="s">
        <v>240</v>
      </c>
      <c r="B21" s="40" t="s">
        <v>30</v>
      </c>
    </row>
    <row r="22" spans="1:2">
      <c r="A22" s="42" t="s">
        <v>240</v>
      </c>
      <c r="B22" s="49" t="s">
        <v>322</v>
      </c>
    </row>
    <row r="23" spans="1:2">
      <c r="A23" s="35" t="s">
        <v>242</v>
      </c>
      <c r="B23" s="34" t="s">
        <v>106</v>
      </c>
    </row>
    <row r="24" spans="1:2">
      <c r="A24" s="51" t="s">
        <v>242</v>
      </c>
      <c r="B24" s="34" t="s">
        <v>98</v>
      </c>
    </row>
    <row r="25" spans="1:2">
      <c r="A25" s="50" t="s">
        <v>68</v>
      </c>
      <c r="B25" s="39" t="s">
        <v>52</v>
      </c>
    </row>
    <row r="26" spans="1:2">
      <c r="A26" s="34" t="s">
        <v>11</v>
      </c>
      <c r="B26" s="34" t="s">
        <v>11</v>
      </c>
    </row>
    <row r="27" spans="1:2">
      <c r="A27" s="50" t="s">
        <v>61</v>
      </c>
      <c r="B27" s="49" t="s">
        <v>61</v>
      </c>
    </row>
    <row r="30" spans="1:2" ht="16.5" customHeight="1">
      <c r="A30" s="43" t="s">
        <v>323</v>
      </c>
      <c r="B30" s="44" t="s">
        <v>324</v>
      </c>
    </row>
    <row r="31" spans="1:2">
      <c r="A31" s="45" t="s">
        <v>39</v>
      </c>
      <c r="B31" s="46" t="s">
        <v>325</v>
      </c>
    </row>
    <row r="32" spans="1:2">
      <c r="A32" s="45" t="s">
        <v>132</v>
      </c>
      <c r="B32" s="46" t="s">
        <v>326</v>
      </c>
    </row>
    <row r="33" spans="1:2">
      <c r="A33" s="45" t="s">
        <v>9</v>
      </c>
      <c r="B33" s="46"/>
    </row>
    <row r="34" spans="1:2">
      <c r="A34" s="45" t="s">
        <v>245</v>
      </c>
      <c r="B34" s="46"/>
    </row>
    <row r="35" spans="1:2">
      <c r="A35" s="45" t="s">
        <v>244</v>
      </c>
      <c r="B35" s="46"/>
    </row>
    <row r="36" spans="1:2" ht="15" customHeight="1">
      <c r="A36" s="48" t="s">
        <v>28</v>
      </c>
      <c r="B36" s="47" t="s">
        <v>327</v>
      </c>
    </row>
    <row r="37" spans="1:2" ht="15" customHeight="1"/>
    <row r="38" spans="1:2" ht="15" customHeight="1"/>
    <row r="41" spans="1:2">
      <c r="A41" t="s">
        <v>328</v>
      </c>
    </row>
    <row r="42" spans="1:2">
      <c r="A42" t="s">
        <v>329</v>
      </c>
    </row>
    <row r="43" spans="1:2">
      <c r="A43" t="s">
        <v>330</v>
      </c>
    </row>
    <row r="44" spans="1:2">
      <c r="A44" t="s">
        <v>331</v>
      </c>
    </row>
    <row r="45" spans="1:2">
      <c r="A45" t="s">
        <v>332</v>
      </c>
    </row>
    <row r="46" spans="1:2">
      <c r="A46" t="s">
        <v>333</v>
      </c>
    </row>
    <row r="47" spans="1:2">
      <c r="A47" t="s">
        <v>334</v>
      </c>
    </row>
    <row r="48" spans="1:2">
      <c r="A48" t="s">
        <v>335</v>
      </c>
    </row>
    <row r="49" spans="1:1">
      <c r="A49" t="s">
        <v>336</v>
      </c>
    </row>
    <row r="50" spans="1:1">
      <c r="A50" t="s">
        <v>337</v>
      </c>
    </row>
    <row r="51" spans="1:1">
      <c r="A51" t="s">
        <v>338</v>
      </c>
    </row>
    <row r="52" spans="1:1">
      <c r="A52" t="s">
        <v>339</v>
      </c>
    </row>
    <row r="53" spans="1:1">
      <c r="A53" t="s">
        <v>340</v>
      </c>
    </row>
    <row r="54" spans="1:1">
      <c r="A54" t="s">
        <v>341</v>
      </c>
    </row>
    <row r="55" spans="1:1">
      <c r="A55" t="s">
        <v>342</v>
      </c>
    </row>
    <row r="56" spans="1:1">
      <c r="A56" t="s">
        <v>343</v>
      </c>
    </row>
    <row r="57" spans="1:1">
      <c r="A57" t="s">
        <v>344</v>
      </c>
    </row>
    <row r="58" spans="1:1">
      <c r="A58" t="s">
        <v>345</v>
      </c>
    </row>
    <row r="59" spans="1:1">
      <c r="A59" t="s">
        <v>346</v>
      </c>
    </row>
    <row r="60" spans="1:1">
      <c r="A60" t="s">
        <v>347</v>
      </c>
    </row>
    <row r="61" spans="1:1">
      <c r="A61" t="s">
        <v>348</v>
      </c>
    </row>
    <row r="62" spans="1:1">
      <c r="A62" t="s">
        <v>349</v>
      </c>
    </row>
    <row r="63" spans="1:1">
      <c r="A63" t="s">
        <v>350</v>
      </c>
    </row>
    <row r="64" spans="1:1">
      <c r="A64" t="s">
        <v>351</v>
      </c>
    </row>
    <row r="65" spans="1:1">
      <c r="A65" t="s">
        <v>352</v>
      </c>
    </row>
    <row r="66" spans="1:1">
      <c r="A66" t="s">
        <v>353</v>
      </c>
    </row>
    <row r="67" spans="1:1">
      <c r="A67" t="s">
        <v>354</v>
      </c>
    </row>
  </sheetData>
  <phoneticPr fontId="8" type="noConversion"/>
  <pageMargins left="0.7" right="0.7" top="0.75" bottom="0.75" header="0.3" footer="0.3"/>
  <pageSetup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87"/>
  <sheetViews>
    <sheetView showGridLines="0" zoomScale="90" zoomScaleNormal="90" workbookViewId="0">
      <selection activeCell="N116" sqref="N116"/>
    </sheetView>
  </sheetViews>
  <sheetFormatPr baseColWidth="10" defaultColWidth="9.140625" defaultRowHeight="15"/>
  <cols>
    <col min="1" max="1" width="17.42578125" bestFit="1" customWidth="1"/>
    <col min="2" max="2" width="16.85546875" bestFit="1" customWidth="1"/>
    <col min="3" max="4" width="16.85546875" customWidth="1"/>
    <col min="5" max="5" width="41.140625" customWidth="1"/>
    <col min="6" max="6" width="67" customWidth="1"/>
    <col min="7" max="8" width="57.28515625" customWidth="1"/>
    <col min="9" max="9" width="38.7109375" bestFit="1" customWidth="1"/>
    <col min="10" max="10" width="44" customWidth="1"/>
    <col min="11" max="11" width="40.5703125" customWidth="1"/>
    <col min="12" max="12" width="140.42578125" bestFit="1" customWidth="1"/>
    <col min="13" max="15" width="35.28515625" customWidth="1"/>
    <col min="16" max="16" width="43.28515625" customWidth="1"/>
  </cols>
  <sheetData>
    <row r="1" spans="1:16">
      <c r="A1" s="2"/>
      <c r="B1" s="2"/>
      <c r="C1" s="2"/>
      <c r="D1" s="2"/>
      <c r="E1" s="2"/>
      <c r="F1" s="2"/>
      <c r="G1" s="2"/>
      <c r="H1" s="2"/>
      <c r="I1" s="2"/>
      <c r="J1" s="2"/>
      <c r="K1" s="2"/>
      <c r="L1" s="2"/>
    </row>
    <row r="2" spans="1:16">
      <c r="A2" s="2"/>
      <c r="B2" s="2"/>
      <c r="C2" s="2"/>
      <c r="D2" s="2"/>
      <c r="E2" s="2"/>
      <c r="F2" s="2"/>
      <c r="G2" s="2"/>
      <c r="H2" s="2"/>
      <c r="I2" s="2"/>
      <c r="J2" s="2"/>
      <c r="K2" s="2"/>
      <c r="L2" s="2"/>
    </row>
    <row r="3" spans="1:16" ht="26.25">
      <c r="A3" s="2"/>
      <c r="B3" s="2"/>
      <c r="C3" s="2"/>
      <c r="D3" s="2"/>
      <c r="E3" s="2"/>
      <c r="F3" s="2"/>
      <c r="G3" s="3" t="s">
        <v>355</v>
      </c>
      <c r="H3" s="3"/>
      <c r="J3" s="3"/>
      <c r="K3" s="3"/>
      <c r="L3" s="3"/>
    </row>
    <row r="4" spans="1:16">
      <c r="A4" s="2"/>
      <c r="B4" s="2"/>
      <c r="C4" s="2"/>
      <c r="D4" s="2"/>
      <c r="E4" s="2"/>
      <c r="F4" s="2"/>
      <c r="G4" s="2"/>
      <c r="H4" s="2"/>
      <c r="I4" s="2"/>
      <c r="J4" s="2"/>
      <c r="K4" s="2"/>
      <c r="L4" s="2"/>
    </row>
    <row r="5" spans="1:16">
      <c r="A5" s="2"/>
      <c r="B5" s="2"/>
      <c r="C5" s="2"/>
      <c r="D5" s="2"/>
      <c r="E5" s="2"/>
      <c r="F5" s="2"/>
      <c r="G5" s="2"/>
      <c r="H5" s="2"/>
      <c r="I5" s="2"/>
      <c r="J5" s="2"/>
      <c r="K5" s="2"/>
      <c r="L5" s="2"/>
    </row>
    <row r="6" spans="1:16" ht="18">
      <c r="A6" s="1" t="s">
        <v>1</v>
      </c>
      <c r="B6" s="1"/>
      <c r="C6" s="1"/>
      <c r="D6" s="1"/>
      <c r="E6" s="1"/>
      <c r="F6" s="1" t="s">
        <v>356</v>
      </c>
      <c r="G6" s="2"/>
      <c r="H6" s="2"/>
      <c r="I6" s="2"/>
      <c r="J6" s="2"/>
      <c r="K6" s="2"/>
      <c r="L6" s="2"/>
    </row>
    <row r="7" spans="1:16">
      <c r="A7" s="89" t="s">
        <v>357</v>
      </c>
      <c r="B7" s="89"/>
      <c r="C7" s="89"/>
      <c r="D7" s="89"/>
      <c r="E7" s="89"/>
      <c r="F7" s="89"/>
      <c r="G7" s="89"/>
      <c r="H7" s="89"/>
      <c r="I7" s="89"/>
      <c r="J7" s="89"/>
      <c r="K7" s="9"/>
      <c r="L7" s="9"/>
    </row>
    <row r="8" spans="1:16">
      <c r="A8" s="2"/>
      <c r="B8" s="2"/>
      <c r="C8" s="2"/>
      <c r="D8" s="2"/>
      <c r="E8" s="2"/>
      <c r="F8" s="2"/>
      <c r="G8" s="2"/>
      <c r="H8" s="2"/>
      <c r="I8" s="2"/>
      <c r="J8" s="2"/>
      <c r="K8" s="2"/>
      <c r="L8" s="2"/>
    </row>
    <row r="9" spans="1:16" ht="30.75" customHeight="1">
      <c r="A9" s="4" t="s">
        <v>358</v>
      </c>
      <c r="B9" s="6" t="s">
        <v>359</v>
      </c>
      <c r="C9" s="26" t="s">
        <v>360</v>
      </c>
      <c r="D9" s="26" t="s">
        <v>361</v>
      </c>
      <c r="E9" s="4" t="s">
        <v>3</v>
      </c>
      <c r="F9" s="5" t="s">
        <v>4</v>
      </c>
      <c r="G9" s="5" t="s">
        <v>362</v>
      </c>
      <c r="H9" s="5" t="s">
        <v>363</v>
      </c>
      <c r="I9" s="5" t="s">
        <v>5</v>
      </c>
      <c r="J9" s="5" t="s">
        <v>364</v>
      </c>
      <c r="K9" s="10" t="s">
        <v>365</v>
      </c>
      <c r="L9" s="5" t="s">
        <v>366</v>
      </c>
      <c r="M9" s="5" t="s">
        <v>367</v>
      </c>
      <c r="N9" s="5" t="s">
        <v>368</v>
      </c>
      <c r="O9" s="5" t="s">
        <v>369</v>
      </c>
      <c r="P9" s="5" t="s">
        <v>370</v>
      </c>
    </row>
    <row r="10" spans="1:16" hidden="1">
      <c r="A10" s="12" t="s">
        <v>371</v>
      </c>
      <c r="B10" s="12" t="s">
        <v>371</v>
      </c>
      <c r="C10" s="12" t="s">
        <v>372</v>
      </c>
      <c r="D10" s="12" t="s">
        <v>371</v>
      </c>
      <c r="E10" s="13" t="s">
        <v>39</v>
      </c>
      <c r="F10" s="14" t="s">
        <v>373</v>
      </c>
      <c r="G10" s="14" t="s">
        <v>356</v>
      </c>
      <c r="H10" s="14" t="s">
        <v>350</v>
      </c>
      <c r="I10" s="14" t="s">
        <v>52</v>
      </c>
      <c r="J10" s="14" t="s">
        <v>52</v>
      </c>
      <c r="K10" s="24"/>
      <c r="L10" s="15" t="s">
        <v>374</v>
      </c>
      <c r="M10" s="24" t="s">
        <v>375</v>
      </c>
      <c r="N10" s="24" t="s">
        <v>376</v>
      </c>
      <c r="O10" s="24" t="s">
        <v>377</v>
      </c>
      <c r="P10" s="24"/>
    </row>
    <row r="11" spans="1:16" hidden="1">
      <c r="A11" s="12" t="s">
        <v>372</v>
      </c>
      <c r="B11" s="12" t="s">
        <v>372</v>
      </c>
      <c r="C11" s="12" t="s">
        <v>372</v>
      </c>
      <c r="D11" s="12" t="s">
        <v>371</v>
      </c>
      <c r="E11" s="13" t="s">
        <v>244</v>
      </c>
      <c r="F11" s="14" t="s">
        <v>113</v>
      </c>
      <c r="G11" s="14"/>
      <c r="H11" s="14"/>
      <c r="I11" s="14" t="s">
        <v>52</v>
      </c>
      <c r="J11" s="14" t="s">
        <v>52</v>
      </c>
      <c r="K11" s="14"/>
      <c r="L11" s="15" t="s">
        <v>378</v>
      </c>
      <c r="M11" s="24" t="s">
        <v>379</v>
      </c>
      <c r="N11" s="14" t="s">
        <v>380</v>
      </c>
      <c r="O11" s="14" t="s">
        <v>381</v>
      </c>
      <c r="P11" s="14"/>
    </row>
    <row r="12" spans="1:16">
      <c r="A12" s="12" t="s">
        <v>372</v>
      </c>
      <c r="B12" s="12" t="s">
        <v>371</v>
      </c>
      <c r="C12" s="12" t="s">
        <v>371</v>
      </c>
      <c r="D12" s="12" t="s">
        <v>371</v>
      </c>
      <c r="E12" s="13" t="s">
        <v>39</v>
      </c>
      <c r="F12" s="14" t="s">
        <v>50</v>
      </c>
      <c r="G12" s="14" t="s">
        <v>382</v>
      </c>
      <c r="H12" s="14" t="s">
        <v>350</v>
      </c>
      <c r="I12" s="14" t="s">
        <v>52</v>
      </c>
      <c r="J12" s="14" t="s">
        <v>52</v>
      </c>
      <c r="K12" s="14"/>
      <c r="L12" s="15" t="s">
        <v>383</v>
      </c>
      <c r="M12" s="14" t="s">
        <v>384</v>
      </c>
      <c r="N12" s="14" t="s">
        <v>385</v>
      </c>
      <c r="O12" s="14" t="s">
        <v>386</v>
      </c>
      <c r="P12" s="14"/>
    </row>
    <row r="13" spans="1:16">
      <c r="A13" s="12" t="s">
        <v>371</v>
      </c>
      <c r="B13" s="12" t="s">
        <v>371</v>
      </c>
      <c r="C13" s="12" t="s">
        <v>371</v>
      </c>
      <c r="D13" s="12" t="s">
        <v>371</v>
      </c>
      <c r="E13" s="13" t="s">
        <v>9</v>
      </c>
      <c r="F13" s="14" t="s">
        <v>10</v>
      </c>
      <c r="G13" s="14" t="s">
        <v>356</v>
      </c>
      <c r="H13" s="14" t="s">
        <v>336</v>
      </c>
      <c r="I13" s="14" t="s">
        <v>387</v>
      </c>
      <c r="J13" s="14" t="s">
        <v>387</v>
      </c>
      <c r="K13" s="14"/>
      <c r="L13" s="15" t="s">
        <v>388</v>
      </c>
      <c r="M13" s="14" t="s">
        <v>389</v>
      </c>
      <c r="N13" s="14" t="s">
        <v>390</v>
      </c>
      <c r="O13" s="14" t="s">
        <v>391</v>
      </c>
      <c r="P13" s="14"/>
    </row>
    <row r="14" spans="1:16" hidden="1">
      <c r="A14" s="12" t="s">
        <v>372</v>
      </c>
      <c r="B14" s="12" t="s">
        <v>371</v>
      </c>
      <c r="C14" s="12" t="s">
        <v>372</v>
      </c>
      <c r="D14" s="12" t="s">
        <v>371</v>
      </c>
      <c r="E14" s="13" t="s">
        <v>132</v>
      </c>
      <c r="F14" s="14" t="s">
        <v>134</v>
      </c>
      <c r="G14" s="14" t="s">
        <v>356</v>
      </c>
      <c r="H14" s="14" t="s">
        <v>332</v>
      </c>
      <c r="I14" s="14" t="s">
        <v>392</v>
      </c>
      <c r="J14" s="14" t="s">
        <v>392</v>
      </c>
      <c r="K14" s="14"/>
      <c r="L14" s="15" t="s">
        <v>393</v>
      </c>
      <c r="M14" s="14" t="s">
        <v>394</v>
      </c>
      <c r="N14" s="14" t="s">
        <v>380</v>
      </c>
      <c r="O14" s="14" t="s">
        <v>395</v>
      </c>
      <c r="P14" s="14"/>
    </row>
    <row r="15" spans="1:16" hidden="1">
      <c r="A15" s="12" t="s">
        <v>372</v>
      </c>
      <c r="B15" s="12" t="s">
        <v>372</v>
      </c>
      <c r="C15" s="12" t="s">
        <v>372</v>
      </c>
      <c r="D15" s="12" t="s">
        <v>371</v>
      </c>
      <c r="E15" s="13" t="s">
        <v>132</v>
      </c>
      <c r="F15" s="14" t="s">
        <v>135</v>
      </c>
      <c r="G15" s="14"/>
      <c r="H15" s="14"/>
      <c r="I15" s="14" t="s">
        <v>36</v>
      </c>
      <c r="J15" s="14" t="s">
        <v>125</v>
      </c>
      <c r="K15" s="14"/>
      <c r="L15" s="28"/>
      <c r="M15" s="14"/>
      <c r="N15" s="14"/>
      <c r="O15" s="14"/>
      <c r="P15" s="14"/>
    </row>
    <row r="16" spans="1:16" hidden="1">
      <c r="A16" s="12" t="s">
        <v>372</v>
      </c>
      <c r="B16" s="12" t="s">
        <v>372</v>
      </c>
      <c r="C16" s="12" t="s">
        <v>372</v>
      </c>
      <c r="D16" s="12" t="s">
        <v>371</v>
      </c>
      <c r="E16" s="13" t="s">
        <v>132</v>
      </c>
      <c r="F16" s="14" t="s">
        <v>136</v>
      </c>
      <c r="G16" s="14"/>
      <c r="H16" s="14"/>
      <c r="I16" s="14" t="s">
        <v>241</v>
      </c>
      <c r="J16" s="14" t="s">
        <v>137</v>
      </c>
      <c r="K16" s="14"/>
      <c r="L16" s="28"/>
      <c r="M16" s="14"/>
      <c r="N16" s="14"/>
      <c r="O16" s="14"/>
      <c r="P16" s="14"/>
    </row>
    <row r="17" spans="1:17" hidden="1">
      <c r="A17" s="12"/>
      <c r="B17" s="12" t="s">
        <v>371</v>
      </c>
      <c r="C17" s="12" t="s">
        <v>372</v>
      </c>
      <c r="D17" s="12" t="s">
        <v>371</v>
      </c>
      <c r="E17" s="13" t="s">
        <v>39</v>
      </c>
      <c r="F17" s="14" t="s">
        <v>396</v>
      </c>
      <c r="G17" s="14" t="s">
        <v>397</v>
      </c>
      <c r="H17" s="14" t="s">
        <v>350</v>
      </c>
      <c r="I17" s="27"/>
      <c r="J17" s="14" t="s">
        <v>398</v>
      </c>
      <c r="K17" s="14"/>
      <c r="L17" s="15" t="s">
        <v>399</v>
      </c>
      <c r="M17" s="14" t="s">
        <v>400</v>
      </c>
      <c r="N17" s="14" t="s">
        <v>401</v>
      </c>
      <c r="O17" s="14" t="s">
        <v>402</v>
      </c>
      <c r="P17" s="14"/>
    </row>
    <row r="18" spans="1:17" hidden="1">
      <c r="A18" s="12" t="s">
        <v>372</v>
      </c>
      <c r="B18" s="12" t="s">
        <v>372</v>
      </c>
      <c r="C18" s="12" t="s">
        <v>372</v>
      </c>
      <c r="D18" s="12" t="s">
        <v>371</v>
      </c>
      <c r="E18" s="13" t="s">
        <v>132</v>
      </c>
      <c r="F18" s="16" t="s">
        <v>138</v>
      </c>
      <c r="G18" s="14"/>
      <c r="H18" s="14"/>
      <c r="I18" s="14" t="s">
        <v>241</v>
      </c>
      <c r="J18" s="14" t="s">
        <v>137</v>
      </c>
      <c r="K18" s="14"/>
      <c r="L18" s="28"/>
      <c r="M18" s="14"/>
      <c r="N18" s="14"/>
      <c r="O18" s="14"/>
      <c r="P18" s="14"/>
    </row>
    <row r="19" spans="1:17" hidden="1">
      <c r="A19" s="12" t="s">
        <v>372</v>
      </c>
      <c r="B19" s="12" t="s">
        <v>371</v>
      </c>
      <c r="C19" s="12" t="s">
        <v>372</v>
      </c>
      <c r="D19" s="12" t="s">
        <v>371</v>
      </c>
      <c r="E19" s="13" t="s">
        <v>132</v>
      </c>
      <c r="F19" s="16" t="s">
        <v>403</v>
      </c>
      <c r="G19" s="16" t="s">
        <v>404</v>
      </c>
      <c r="H19" s="14" t="s">
        <v>332</v>
      </c>
      <c r="I19" s="14" t="s">
        <v>392</v>
      </c>
      <c r="J19" s="14" t="s">
        <v>392</v>
      </c>
      <c r="K19" s="14"/>
      <c r="L19" s="15" t="s">
        <v>405</v>
      </c>
      <c r="M19" s="14" t="s">
        <v>406</v>
      </c>
      <c r="N19" s="14" t="s">
        <v>407</v>
      </c>
      <c r="O19" s="14" t="s">
        <v>408</v>
      </c>
      <c r="P19" s="14"/>
    </row>
    <row r="20" spans="1:17" hidden="1">
      <c r="A20" s="12" t="s">
        <v>371</v>
      </c>
      <c r="B20" s="12" t="s">
        <v>371</v>
      </c>
      <c r="C20" s="12" t="s">
        <v>372</v>
      </c>
      <c r="D20" s="12" t="s">
        <v>371</v>
      </c>
      <c r="E20" s="13" t="s">
        <v>132</v>
      </c>
      <c r="F20" s="16" t="s">
        <v>409</v>
      </c>
      <c r="G20" s="14" t="s">
        <v>410</v>
      </c>
      <c r="H20" s="14" t="s">
        <v>332</v>
      </c>
      <c r="I20" s="14" t="s">
        <v>392</v>
      </c>
      <c r="J20" s="14" t="s">
        <v>392</v>
      </c>
      <c r="K20" s="14"/>
      <c r="L20" s="15" t="s">
        <v>411</v>
      </c>
      <c r="M20" s="14" t="s">
        <v>412</v>
      </c>
      <c r="N20" s="14" t="s">
        <v>413</v>
      </c>
      <c r="O20" s="14" t="s">
        <v>414</v>
      </c>
      <c r="P20" s="14"/>
    </row>
    <row r="21" spans="1:17" hidden="1">
      <c r="A21" s="12" t="s">
        <v>372</v>
      </c>
      <c r="B21" s="12" t="s">
        <v>372</v>
      </c>
      <c r="C21" s="12" t="s">
        <v>372</v>
      </c>
      <c r="D21" s="12" t="s">
        <v>371</v>
      </c>
      <c r="E21" s="13" t="s">
        <v>132</v>
      </c>
      <c r="F21" s="16" t="s">
        <v>139</v>
      </c>
      <c r="G21" s="14"/>
      <c r="H21" s="14"/>
      <c r="I21" s="14" t="s">
        <v>392</v>
      </c>
      <c r="J21" s="14" t="s">
        <v>392</v>
      </c>
      <c r="K21" s="14"/>
      <c r="L21" s="28" t="s">
        <v>415</v>
      </c>
      <c r="M21" s="14" t="s">
        <v>416</v>
      </c>
      <c r="N21" s="14" t="s">
        <v>417</v>
      </c>
      <c r="O21" s="14" t="s">
        <v>418</v>
      </c>
      <c r="P21" s="14"/>
    </row>
    <row r="22" spans="1:17" hidden="1">
      <c r="A22" s="12" t="s">
        <v>372</v>
      </c>
      <c r="B22" s="12" t="s">
        <v>371</v>
      </c>
      <c r="C22" s="12" t="s">
        <v>372</v>
      </c>
      <c r="D22" s="12" t="s">
        <v>371</v>
      </c>
      <c r="E22" s="13" t="s">
        <v>39</v>
      </c>
      <c r="F22" s="16" t="s">
        <v>53</v>
      </c>
      <c r="G22" s="14" t="s">
        <v>356</v>
      </c>
      <c r="H22" s="14" t="s">
        <v>333</v>
      </c>
      <c r="I22" s="14" t="s">
        <v>52</v>
      </c>
      <c r="J22" s="14" t="s">
        <v>52</v>
      </c>
      <c r="K22" s="14"/>
      <c r="L22" s="15" t="s">
        <v>419</v>
      </c>
      <c r="M22" s="14" t="s">
        <v>420</v>
      </c>
      <c r="N22" s="14" t="s">
        <v>421</v>
      </c>
      <c r="O22" s="14" t="s">
        <v>422</v>
      </c>
      <c r="P22" s="14"/>
    </row>
    <row r="23" spans="1:17" hidden="1">
      <c r="A23" s="12" t="s">
        <v>372</v>
      </c>
      <c r="B23" s="12" t="s">
        <v>371</v>
      </c>
      <c r="C23" s="12" t="s">
        <v>372</v>
      </c>
      <c r="D23" s="12" t="s">
        <v>371</v>
      </c>
      <c r="E23" s="13" t="s">
        <v>39</v>
      </c>
      <c r="F23" s="16" t="s">
        <v>54</v>
      </c>
      <c r="G23" s="14"/>
      <c r="H23" s="14" t="s">
        <v>338</v>
      </c>
      <c r="I23" s="14"/>
      <c r="J23" s="14"/>
      <c r="K23" s="14"/>
      <c r="L23" s="15" t="s">
        <v>423</v>
      </c>
      <c r="M23" s="14" t="s">
        <v>424</v>
      </c>
      <c r="N23" s="14" t="s">
        <v>425</v>
      </c>
      <c r="O23" s="14" t="s">
        <v>426</v>
      </c>
      <c r="P23" s="14"/>
    </row>
    <row r="24" spans="1:17" hidden="1">
      <c r="A24" s="12" t="s">
        <v>372</v>
      </c>
      <c r="B24" s="12" t="s">
        <v>372</v>
      </c>
      <c r="C24" s="12" t="s">
        <v>372</v>
      </c>
      <c r="D24" s="12" t="s">
        <v>371</v>
      </c>
      <c r="E24" s="13" t="s">
        <v>244</v>
      </c>
      <c r="F24" s="16" t="s">
        <v>115</v>
      </c>
      <c r="G24" s="14" t="s">
        <v>356</v>
      </c>
      <c r="H24" s="14"/>
      <c r="I24" s="14" t="s">
        <v>52</v>
      </c>
      <c r="J24" s="14" t="s">
        <v>52</v>
      </c>
      <c r="K24" s="14"/>
      <c r="L24" s="15" t="s">
        <v>427</v>
      </c>
      <c r="M24" s="14" t="s">
        <v>428</v>
      </c>
      <c r="N24" s="14" t="s">
        <v>429</v>
      </c>
      <c r="O24" s="14" t="s">
        <v>430</v>
      </c>
      <c r="P24" s="14"/>
    </row>
    <row r="25" spans="1:17" hidden="1">
      <c r="A25" s="12" t="s">
        <v>371</v>
      </c>
      <c r="B25" s="12" t="s">
        <v>371</v>
      </c>
      <c r="C25" s="12" t="s">
        <v>372</v>
      </c>
      <c r="D25" s="12" t="s">
        <v>371</v>
      </c>
      <c r="E25" s="13" t="s">
        <v>132</v>
      </c>
      <c r="F25" s="16" t="s">
        <v>431</v>
      </c>
      <c r="G25" s="14"/>
      <c r="H25" s="14" t="s">
        <v>353</v>
      </c>
      <c r="I25" s="14" t="s">
        <v>392</v>
      </c>
      <c r="J25" s="14" t="s">
        <v>392</v>
      </c>
      <c r="K25" s="14"/>
      <c r="L25" s="15" t="s">
        <v>432</v>
      </c>
      <c r="M25" s="14" t="s">
        <v>379</v>
      </c>
      <c r="N25" s="14" t="s">
        <v>380</v>
      </c>
      <c r="O25" s="14" t="s">
        <v>381</v>
      </c>
      <c r="P25" s="14"/>
    </row>
    <row r="26" spans="1:17" hidden="1">
      <c r="A26" s="12" t="s">
        <v>372</v>
      </c>
      <c r="B26" s="12" t="s">
        <v>371</v>
      </c>
      <c r="C26" s="12" t="s">
        <v>372</v>
      </c>
      <c r="D26" s="12" t="s">
        <v>371</v>
      </c>
      <c r="E26" s="13" t="s">
        <v>132</v>
      </c>
      <c r="F26" s="16" t="s">
        <v>433</v>
      </c>
      <c r="G26" s="14"/>
      <c r="H26" s="14" t="s">
        <v>350</v>
      </c>
      <c r="I26" s="14" t="s">
        <v>392</v>
      </c>
      <c r="J26" s="14" t="s">
        <v>392</v>
      </c>
      <c r="K26" s="14"/>
      <c r="L26" s="15" t="s">
        <v>427</v>
      </c>
      <c r="M26" s="14" t="s">
        <v>428</v>
      </c>
      <c r="N26" s="14" t="s">
        <v>429</v>
      </c>
      <c r="O26" s="14" t="s">
        <v>430</v>
      </c>
      <c r="P26" s="14"/>
    </row>
    <row r="27" spans="1:17" hidden="1">
      <c r="A27" s="12" t="s">
        <v>372</v>
      </c>
      <c r="B27" s="12" t="s">
        <v>372</v>
      </c>
      <c r="C27" s="12" t="s">
        <v>372</v>
      </c>
      <c r="D27" s="12" t="s">
        <v>371</v>
      </c>
      <c r="E27" s="13" t="s">
        <v>132</v>
      </c>
      <c r="F27" s="16" t="s">
        <v>147</v>
      </c>
      <c r="G27" s="14"/>
      <c r="H27" s="14"/>
      <c r="I27" s="14" t="s">
        <v>241</v>
      </c>
      <c r="J27" s="14" t="s">
        <v>137</v>
      </c>
      <c r="K27" s="14"/>
      <c r="L27" s="28"/>
      <c r="M27" s="14"/>
      <c r="N27" s="14"/>
      <c r="O27" s="14"/>
      <c r="P27" s="14"/>
    </row>
    <row r="28" spans="1:17" hidden="1">
      <c r="A28" s="12" t="s">
        <v>372</v>
      </c>
      <c r="B28" s="12" t="s">
        <v>372</v>
      </c>
      <c r="C28" s="12" t="s">
        <v>372</v>
      </c>
      <c r="D28" s="12" t="s">
        <v>371</v>
      </c>
      <c r="E28" s="13" t="s">
        <v>132</v>
      </c>
      <c r="F28" s="16" t="s">
        <v>148</v>
      </c>
      <c r="G28" s="14"/>
      <c r="H28" s="14"/>
      <c r="I28" s="14" t="s">
        <v>241</v>
      </c>
      <c r="J28" s="14" t="s">
        <v>149</v>
      </c>
      <c r="K28" s="14"/>
      <c r="L28" s="27"/>
      <c r="M28" s="14"/>
      <c r="N28" s="14"/>
      <c r="O28" s="14"/>
      <c r="P28" s="14"/>
      <c r="Q28" t="s">
        <v>434</v>
      </c>
    </row>
    <row r="29" spans="1:17" hidden="1">
      <c r="A29" s="12" t="s">
        <v>372</v>
      </c>
      <c r="B29" s="12" t="s">
        <v>372</v>
      </c>
      <c r="C29" s="12" t="s">
        <v>372</v>
      </c>
      <c r="D29" s="12" t="s">
        <v>371</v>
      </c>
      <c r="E29" s="13" t="s">
        <v>132</v>
      </c>
      <c r="F29" s="16" t="s">
        <v>150</v>
      </c>
      <c r="G29" s="14"/>
      <c r="H29" s="14"/>
      <c r="I29" s="14" t="s">
        <v>241</v>
      </c>
      <c r="J29" s="14" t="s">
        <v>137</v>
      </c>
      <c r="K29" s="14"/>
      <c r="L29" s="27"/>
      <c r="M29" s="14"/>
      <c r="N29" s="14"/>
      <c r="O29" s="14"/>
      <c r="P29" s="14"/>
    </row>
    <row r="30" spans="1:17" hidden="1">
      <c r="A30" s="12" t="s">
        <v>372</v>
      </c>
      <c r="B30" s="12" t="s">
        <v>372</v>
      </c>
      <c r="C30" s="12" t="s">
        <v>372</v>
      </c>
      <c r="D30" s="12" t="s">
        <v>371</v>
      </c>
      <c r="E30" s="13" t="s">
        <v>132</v>
      </c>
      <c r="F30" s="16" t="s">
        <v>151</v>
      </c>
      <c r="G30" s="14"/>
      <c r="H30" s="14"/>
      <c r="I30" s="2" t="s">
        <v>41</v>
      </c>
      <c r="J30" s="14" t="s">
        <v>41</v>
      </c>
      <c r="K30" s="14"/>
      <c r="L30" s="27"/>
      <c r="M30" s="14"/>
      <c r="N30" s="14"/>
      <c r="O30" s="14"/>
      <c r="P30" s="14"/>
    </row>
    <row r="31" spans="1:17" hidden="1">
      <c r="A31" s="12" t="s">
        <v>372</v>
      </c>
      <c r="B31" s="12" t="s">
        <v>371</v>
      </c>
      <c r="C31" s="12" t="s">
        <v>372</v>
      </c>
      <c r="D31" s="12" t="s">
        <v>371</v>
      </c>
      <c r="E31" s="13" t="s">
        <v>39</v>
      </c>
      <c r="F31" s="16" t="s">
        <v>29</v>
      </c>
      <c r="G31" s="14"/>
      <c r="H31" s="14" t="s">
        <v>329</v>
      </c>
      <c r="I31" s="14"/>
      <c r="J31" s="14"/>
      <c r="K31" s="14"/>
      <c r="L31" s="14" t="s">
        <v>435</v>
      </c>
      <c r="M31" s="14"/>
      <c r="N31" s="14" t="s">
        <v>436</v>
      </c>
      <c r="O31" s="14"/>
      <c r="P31" s="14"/>
    </row>
    <row r="32" spans="1:17" hidden="1">
      <c r="A32" s="12" t="s">
        <v>372</v>
      </c>
      <c r="B32" s="12" t="s">
        <v>371</v>
      </c>
      <c r="C32" s="12" t="s">
        <v>372</v>
      </c>
      <c r="D32" s="12" t="s">
        <v>371</v>
      </c>
      <c r="E32" s="13" t="s">
        <v>39</v>
      </c>
      <c r="F32" s="16" t="s">
        <v>56</v>
      </c>
      <c r="G32" s="14"/>
      <c r="H32" s="14" t="s">
        <v>332</v>
      </c>
      <c r="I32" s="14"/>
      <c r="J32" s="14"/>
      <c r="K32" s="14"/>
      <c r="L32" s="14" t="s">
        <v>437</v>
      </c>
      <c r="M32" s="14" t="s">
        <v>438</v>
      </c>
      <c r="N32" s="14" t="s">
        <v>439</v>
      </c>
      <c r="O32" s="14" t="s">
        <v>440</v>
      </c>
      <c r="P32" s="14"/>
    </row>
    <row r="33" spans="1:17" hidden="1">
      <c r="A33" s="12" t="s">
        <v>372</v>
      </c>
      <c r="B33" s="12" t="s">
        <v>372</v>
      </c>
      <c r="C33" s="12" t="s">
        <v>372</v>
      </c>
      <c r="D33" s="12" t="s">
        <v>371</v>
      </c>
      <c r="E33" s="13" t="s">
        <v>244</v>
      </c>
      <c r="F33" s="16" t="s">
        <v>441</v>
      </c>
      <c r="G33" s="14" t="s">
        <v>356</v>
      </c>
      <c r="H33" s="14"/>
      <c r="I33" s="14" t="s">
        <v>52</v>
      </c>
      <c r="J33" s="14" t="s">
        <v>52</v>
      </c>
      <c r="K33" s="14"/>
      <c r="L33" s="14" t="s">
        <v>442</v>
      </c>
      <c r="M33" s="14"/>
      <c r="N33" s="14" t="s">
        <v>442</v>
      </c>
      <c r="O33" s="14"/>
      <c r="P33" s="14"/>
    </row>
    <row r="34" spans="1:17" hidden="1">
      <c r="A34" s="12" t="s">
        <v>372</v>
      </c>
      <c r="B34" s="12" t="s">
        <v>372</v>
      </c>
      <c r="C34" s="12" t="s">
        <v>372</v>
      </c>
      <c r="D34" s="12" t="s">
        <v>371</v>
      </c>
      <c r="E34" s="13" t="s">
        <v>244</v>
      </c>
      <c r="F34" s="16" t="s">
        <v>443</v>
      </c>
      <c r="G34" s="14" t="s">
        <v>444</v>
      </c>
      <c r="H34" s="14"/>
      <c r="I34" s="14" t="s">
        <v>52</v>
      </c>
      <c r="J34" s="14" t="s">
        <v>52</v>
      </c>
      <c r="K34" s="14"/>
      <c r="L34" s="14" t="s">
        <v>445</v>
      </c>
      <c r="M34" s="14"/>
      <c r="N34" s="14" t="s">
        <v>445</v>
      </c>
      <c r="O34" s="14"/>
      <c r="P34" s="14"/>
    </row>
    <row r="35" spans="1:17" hidden="1">
      <c r="A35" s="12" t="s">
        <v>372</v>
      </c>
      <c r="B35" s="12" t="s">
        <v>372</v>
      </c>
      <c r="C35" s="12" t="s">
        <v>372</v>
      </c>
      <c r="D35" s="12" t="s">
        <v>371</v>
      </c>
      <c r="E35" s="13" t="s">
        <v>132</v>
      </c>
      <c r="F35" s="16" t="s">
        <v>446</v>
      </c>
      <c r="G35" s="14"/>
      <c r="H35" s="14"/>
      <c r="I35" s="14" t="s">
        <v>392</v>
      </c>
      <c r="J35" s="14" t="s">
        <v>392</v>
      </c>
      <c r="K35" s="14"/>
      <c r="L35" s="27" t="s">
        <v>447</v>
      </c>
      <c r="M35" s="14" t="s">
        <v>448</v>
      </c>
      <c r="N35" s="14" t="s">
        <v>449</v>
      </c>
      <c r="O35" s="14" t="s">
        <v>447</v>
      </c>
      <c r="P35" s="14"/>
    </row>
    <row r="36" spans="1:17" hidden="1">
      <c r="A36" s="12" t="s">
        <v>372</v>
      </c>
      <c r="B36" s="12" t="s">
        <v>371</v>
      </c>
      <c r="C36" s="12" t="s">
        <v>372</v>
      </c>
      <c r="D36" s="12" t="s">
        <v>371</v>
      </c>
      <c r="E36" s="13" t="s">
        <v>132</v>
      </c>
      <c r="F36" s="16" t="s">
        <v>450</v>
      </c>
      <c r="G36" s="14"/>
      <c r="H36" s="14" t="s">
        <v>330</v>
      </c>
      <c r="I36" s="14" t="s">
        <v>387</v>
      </c>
      <c r="J36" s="14" t="s">
        <v>387</v>
      </c>
      <c r="K36" s="14"/>
      <c r="L36" s="17" t="s">
        <v>442</v>
      </c>
      <c r="M36" s="14"/>
      <c r="N36" s="25" t="s">
        <v>442</v>
      </c>
      <c r="O36" s="25"/>
      <c r="P36" s="14"/>
    </row>
    <row r="37" spans="1:17" hidden="1">
      <c r="A37" s="12" t="s">
        <v>372</v>
      </c>
      <c r="B37" s="12" t="s">
        <v>371</v>
      </c>
      <c r="C37" s="12" t="s">
        <v>372</v>
      </c>
      <c r="D37" s="12" t="s">
        <v>371</v>
      </c>
      <c r="E37" s="13" t="s">
        <v>39</v>
      </c>
      <c r="F37" s="16" t="s">
        <v>58</v>
      </c>
      <c r="G37" s="14"/>
      <c r="H37" s="14" t="s">
        <v>338</v>
      </c>
      <c r="I37" s="14" t="s">
        <v>36</v>
      </c>
      <c r="J37" s="14" t="s">
        <v>451</v>
      </c>
      <c r="K37" s="14"/>
      <c r="L37" s="18" t="s">
        <v>452</v>
      </c>
      <c r="M37" s="25" t="s">
        <v>453</v>
      </c>
      <c r="N37" s="14" t="s">
        <v>454</v>
      </c>
      <c r="O37" s="25" t="s">
        <v>455</v>
      </c>
      <c r="P37" s="14"/>
    </row>
    <row r="38" spans="1:17" hidden="1">
      <c r="A38" s="12" t="s">
        <v>372</v>
      </c>
      <c r="B38" s="12" t="s">
        <v>372</v>
      </c>
      <c r="C38" s="12" t="s">
        <v>372</v>
      </c>
      <c r="D38" s="12" t="s">
        <v>371</v>
      </c>
      <c r="E38" s="13" t="s">
        <v>132</v>
      </c>
      <c r="F38" s="16" t="s">
        <v>456</v>
      </c>
      <c r="G38" s="14"/>
      <c r="H38" s="14"/>
      <c r="I38" s="14" t="s">
        <v>392</v>
      </c>
      <c r="J38" s="14" t="s">
        <v>392</v>
      </c>
      <c r="K38" s="14"/>
      <c r="L38" s="27" t="s">
        <v>457</v>
      </c>
      <c r="M38" s="14" t="s">
        <v>458</v>
      </c>
      <c r="N38" s="14" t="s">
        <v>459</v>
      </c>
      <c r="O38" s="14" t="s">
        <v>460</v>
      </c>
      <c r="P38" s="14" t="s">
        <v>461</v>
      </c>
    </row>
    <row r="39" spans="1:17" hidden="1">
      <c r="A39" s="12" t="s">
        <v>372</v>
      </c>
      <c r="B39" s="12" t="s">
        <v>372</v>
      </c>
      <c r="C39" s="12" t="s">
        <v>372</v>
      </c>
      <c r="D39" s="12" t="s">
        <v>371</v>
      </c>
      <c r="E39" s="13" t="s">
        <v>132</v>
      </c>
      <c r="F39" s="14" t="s">
        <v>462</v>
      </c>
      <c r="G39" s="14" t="s">
        <v>356</v>
      </c>
      <c r="H39" s="14"/>
      <c r="I39" s="14" t="s">
        <v>52</v>
      </c>
      <c r="J39" s="14" t="s">
        <v>52</v>
      </c>
      <c r="K39" s="14"/>
      <c r="L39" s="27"/>
      <c r="M39" s="14"/>
      <c r="N39" s="14"/>
      <c r="O39" s="14"/>
      <c r="P39" s="14"/>
    </row>
    <row r="40" spans="1:17" hidden="1">
      <c r="A40" s="12" t="s">
        <v>372</v>
      </c>
      <c r="B40" s="12" t="s">
        <v>372</v>
      </c>
      <c r="C40" s="12" t="s">
        <v>372</v>
      </c>
      <c r="D40" s="12" t="s">
        <v>371</v>
      </c>
      <c r="E40" s="13" t="s">
        <v>244</v>
      </c>
      <c r="F40" s="14" t="s">
        <v>153</v>
      </c>
      <c r="G40" s="14"/>
      <c r="H40" s="14"/>
      <c r="I40" s="14" t="s">
        <v>36</v>
      </c>
      <c r="J40" s="14" t="s">
        <v>451</v>
      </c>
      <c r="K40" s="14"/>
      <c r="L40" s="14" t="s">
        <v>405</v>
      </c>
      <c r="M40" s="14" t="s">
        <v>406</v>
      </c>
      <c r="N40" s="14" t="s">
        <v>407</v>
      </c>
      <c r="O40" s="14" t="s">
        <v>408</v>
      </c>
      <c r="P40" s="14"/>
      <c r="Q40" t="s">
        <v>463</v>
      </c>
    </row>
    <row r="41" spans="1:17" hidden="1">
      <c r="A41" s="12" t="s">
        <v>372</v>
      </c>
      <c r="B41" s="12" t="s">
        <v>371</v>
      </c>
      <c r="C41" s="12" t="s">
        <v>372</v>
      </c>
      <c r="D41" s="12" t="s">
        <v>371</v>
      </c>
      <c r="E41" s="13" t="s">
        <v>132</v>
      </c>
      <c r="F41" s="14" t="s">
        <v>155</v>
      </c>
      <c r="G41" s="14"/>
      <c r="H41" s="14" t="s">
        <v>353</v>
      </c>
      <c r="I41" s="14" t="s">
        <v>52</v>
      </c>
      <c r="J41" s="14" t="s">
        <v>52</v>
      </c>
      <c r="K41" s="14"/>
      <c r="L41" s="14" t="s">
        <v>445</v>
      </c>
      <c r="M41" s="14"/>
      <c r="N41" s="14" t="s">
        <v>445</v>
      </c>
      <c r="O41" s="14"/>
      <c r="P41" s="14"/>
    </row>
    <row r="42" spans="1:17">
      <c r="A42" s="12" t="s">
        <v>372</v>
      </c>
      <c r="B42" s="12" t="s">
        <v>371</v>
      </c>
      <c r="C42" s="12" t="s">
        <v>371</v>
      </c>
      <c r="D42" s="12" t="s">
        <v>371</v>
      </c>
      <c r="E42" s="13" t="s">
        <v>39</v>
      </c>
      <c r="F42" s="14" t="s">
        <v>464</v>
      </c>
      <c r="G42" s="14"/>
      <c r="H42" s="14" t="s">
        <v>339</v>
      </c>
      <c r="I42" s="14" t="s">
        <v>36</v>
      </c>
      <c r="J42" s="14" t="s">
        <v>451</v>
      </c>
      <c r="K42" s="14"/>
      <c r="L42" s="14" t="s">
        <v>465</v>
      </c>
      <c r="M42" s="14" t="s">
        <v>466</v>
      </c>
      <c r="N42" s="14" t="s">
        <v>467</v>
      </c>
      <c r="O42" s="14" t="s">
        <v>468</v>
      </c>
      <c r="P42" s="14"/>
    </row>
    <row r="43" spans="1:17" hidden="1">
      <c r="A43" s="12"/>
      <c r="B43" s="12" t="s">
        <v>371</v>
      </c>
      <c r="C43" s="12" t="s">
        <v>372</v>
      </c>
      <c r="D43" s="12" t="s">
        <v>371</v>
      </c>
      <c r="E43" s="13" t="s">
        <v>9</v>
      </c>
      <c r="F43" s="14" t="s">
        <v>469</v>
      </c>
      <c r="G43" s="14"/>
      <c r="H43" s="14" t="s">
        <v>336</v>
      </c>
      <c r="I43" s="14" t="s">
        <v>387</v>
      </c>
      <c r="J43" s="14" t="s">
        <v>387</v>
      </c>
      <c r="K43" s="14"/>
      <c r="L43" s="14" t="s">
        <v>470</v>
      </c>
      <c r="M43" s="14" t="s">
        <v>471</v>
      </c>
      <c r="N43" s="14" t="s">
        <v>472</v>
      </c>
      <c r="O43" s="14" t="s">
        <v>473</v>
      </c>
      <c r="P43" s="14"/>
    </row>
    <row r="44" spans="1:17" hidden="1">
      <c r="A44" s="12" t="s">
        <v>372</v>
      </c>
      <c r="B44" s="12" t="s">
        <v>372</v>
      </c>
      <c r="C44" s="12" t="s">
        <v>372</v>
      </c>
      <c r="D44" s="12" t="s">
        <v>371</v>
      </c>
      <c r="E44" s="13" t="s">
        <v>132</v>
      </c>
      <c r="F44" s="14" t="s">
        <v>156</v>
      </c>
      <c r="G44" s="14"/>
      <c r="H44" s="14"/>
      <c r="I44" s="14" t="s">
        <v>241</v>
      </c>
      <c r="J44" s="14" t="s">
        <v>137</v>
      </c>
      <c r="K44" s="14"/>
      <c r="L44" s="27"/>
      <c r="M44" s="14"/>
      <c r="N44" s="14"/>
      <c r="O44" s="14"/>
      <c r="P44" s="14"/>
    </row>
    <row r="45" spans="1:17" hidden="1">
      <c r="A45" s="12"/>
      <c r="B45" s="12" t="s">
        <v>371</v>
      </c>
      <c r="C45" s="12" t="s">
        <v>372</v>
      </c>
      <c r="D45" s="12" t="s">
        <v>371</v>
      </c>
      <c r="E45" s="13" t="s">
        <v>9</v>
      </c>
      <c r="F45" s="14" t="s">
        <v>15</v>
      </c>
      <c r="G45" s="14"/>
      <c r="H45" s="14" t="s">
        <v>336</v>
      </c>
      <c r="I45" s="14" t="s">
        <v>387</v>
      </c>
      <c r="J45" s="14" t="s">
        <v>387</v>
      </c>
      <c r="K45" s="14"/>
      <c r="L45" s="14" t="s">
        <v>474</v>
      </c>
      <c r="M45" s="14" t="s">
        <v>475</v>
      </c>
      <c r="N45" s="14" t="s">
        <v>476</v>
      </c>
      <c r="O45" s="14" t="s">
        <v>474</v>
      </c>
      <c r="P45" s="14" t="s">
        <v>477</v>
      </c>
    </row>
    <row r="46" spans="1:17" hidden="1">
      <c r="A46" s="12"/>
      <c r="B46" s="12" t="s">
        <v>371</v>
      </c>
      <c r="C46" s="12" t="s">
        <v>372</v>
      </c>
      <c r="D46" s="12" t="s">
        <v>371</v>
      </c>
      <c r="E46" s="13" t="s">
        <v>9</v>
      </c>
      <c r="F46" s="14" t="s">
        <v>157</v>
      </c>
      <c r="G46" s="14" t="s">
        <v>356</v>
      </c>
      <c r="H46" s="14" t="s">
        <v>336</v>
      </c>
      <c r="I46" s="14" t="s">
        <v>387</v>
      </c>
      <c r="J46" s="14" t="s">
        <v>387</v>
      </c>
      <c r="K46" s="14"/>
      <c r="L46" s="14" t="s">
        <v>478</v>
      </c>
      <c r="M46" s="14" t="s">
        <v>478</v>
      </c>
      <c r="N46" s="14" t="s">
        <v>479</v>
      </c>
      <c r="O46" s="14" t="s">
        <v>480</v>
      </c>
      <c r="P46" s="14" t="s">
        <v>474</v>
      </c>
    </row>
    <row r="47" spans="1:17" hidden="1">
      <c r="A47" s="12"/>
      <c r="B47" s="12" t="s">
        <v>371</v>
      </c>
      <c r="C47" s="12" t="s">
        <v>372</v>
      </c>
      <c r="D47" s="12" t="s">
        <v>371</v>
      </c>
      <c r="E47" s="13" t="s">
        <v>9</v>
      </c>
      <c r="F47" s="14" t="s">
        <v>481</v>
      </c>
      <c r="G47" s="14"/>
      <c r="H47" s="14" t="s">
        <v>336</v>
      </c>
      <c r="I47" s="14" t="s">
        <v>387</v>
      </c>
      <c r="J47" s="14" t="s">
        <v>387</v>
      </c>
      <c r="K47" s="14"/>
      <c r="L47" s="14"/>
      <c r="M47" s="14"/>
      <c r="N47" s="14"/>
      <c r="O47" s="14"/>
      <c r="P47" s="14" t="s">
        <v>478</v>
      </c>
    </row>
    <row r="48" spans="1:17" ht="30" hidden="1">
      <c r="A48" s="12" t="s">
        <v>372</v>
      </c>
      <c r="B48" s="12" t="s">
        <v>371</v>
      </c>
      <c r="C48" s="12" t="s">
        <v>372</v>
      </c>
      <c r="D48" s="12" t="s">
        <v>371</v>
      </c>
      <c r="E48" s="13" t="s">
        <v>132</v>
      </c>
      <c r="F48" s="14" t="s">
        <v>158</v>
      </c>
      <c r="G48" s="14"/>
      <c r="H48" s="14" t="s">
        <v>331</v>
      </c>
      <c r="I48" s="14" t="s">
        <v>387</v>
      </c>
      <c r="J48" s="14" t="s">
        <v>387</v>
      </c>
      <c r="K48" s="14"/>
      <c r="L48" s="19" t="s">
        <v>482</v>
      </c>
      <c r="M48" s="14" t="s">
        <v>483</v>
      </c>
      <c r="N48" s="14" t="s">
        <v>484</v>
      </c>
      <c r="O48" s="14" t="s">
        <v>485</v>
      </c>
      <c r="P48" s="14"/>
    </row>
    <row r="49" spans="1:19">
      <c r="A49" s="12" t="s">
        <v>372</v>
      </c>
      <c r="B49" s="12" t="s">
        <v>371</v>
      </c>
      <c r="C49" s="12" t="s">
        <v>371</v>
      </c>
      <c r="D49" s="12" t="s">
        <v>371</v>
      </c>
      <c r="E49" s="13" t="s">
        <v>39</v>
      </c>
      <c r="F49" s="14" t="s">
        <v>486</v>
      </c>
      <c r="G49" s="14" t="s">
        <v>356</v>
      </c>
      <c r="H49" s="14" t="s">
        <v>350</v>
      </c>
      <c r="I49" s="14" t="s">
        <v>52</v>
      </c>
      <c r="J49" s="14" t="s">
        <v>52</v>
      </c>
      <c r="K49" s="14"/>
      <c r="L49" s="18" t="s">
        <v>487</v>
      </c>
      <c r="M49" s="25" t="s">
        <v>488</v>
      </c>
      <c r="N49" s="14" t="s">
        <v>489</v>
      </c>
      <c r="O49" s="25" t="s">
        <v>490</v>
      </c>
      <c r="P49" s="14"/>
    </row>
    <row r="50" spans="1:19" hidden="1">
      <c r="A50" s="12" t="s">
        <v>372</v>
      </c>
      <c r="B50" s="12" t="s">
        <v>371</v>
      </c>
      <c r="C50" s="12" t="s">
        <v>372</v>
      </c>
      <c r="D50" s="12" t="s">
        <v>371</v>
      </c>
      <c r="E50" s="13" t="s">
        <v>132</v>
      </c>
      <c r="F50" s="14" t="s">
        <v>159</v>
      </c>
      <c r="G50" s="14"/>
      <c r="H50" s="14" t="s">
        <v>353</v>
      </c>
      <c r="I50" s="14" t="s">
        <v>41</v>
      </c>
      <c r="J50" s="14" t="s">
        <v>41</v>
      </c>
      <c r="K50" s="14"/>
      <c r="L50" s="14" t="s">
        <v>491</v>
      </c>
      <c r="M50" s="14" t="s">
        <v>492</v>
      </c>
      <c r="N50" s="14" t="s">
        <v>493</v>
      </c>
      <c r="O50" s="14" t="s">
        <v>494</v>
      </c>
      <c r="P50" s="14"/>
    </row>
    <row r="51" spans="1:19" hidden="1">
      <c r="A51" s="12" t="s">
        <v>372</v>
      </c>
      <c r="B51" s="12" t="s">
        <v>372</v>
      </c>
      <c r="C51" s="12" t="s">
        <v>372</v>
      </c>
      <c r="D51" s="12" t="s">
        <v>371</v>
      </c>
      <c r="E51" s="13" t="s">
        <v>132</v>
      </c>
      <c r="F51" s="14" t="s">
        <v>160</v>
      </c>
      <c r="G51" s="14"/>
      <c r="H51" s="14"/>
      <c r="I51" s="14" t="s">
        <v>392</v>
      </c>
      <c r="J51" s="14" t="s">
        <v>392</v>
      </c>
      <c r="K51" s="14"/>
      <c r="L51" s="27"/>
      <c r="M51" s="14" t="s">
        <v>495</v>
      </c>
      <c r="N51" s="14" t="s">
        <v>496</v>
      </c>
      <c r="O51" s="14"/>
      <c r="P51" s="14" t="s">
        <v>497</v>
      </c>
    </row>
    <row r="52" spans="1:19" hidden="1">
      <c r="A52" s="12" t="s">
        <v>371</v>
      </c>
      <c r="B52" s="12" t="s">
        <v>371</v>
      </c>
      <c r="C52" s="12" t="s">
        <v>372</v>
      </c>
      <c r="D52" s="12" t="s">
        <v>371</v>
      </c>
      <c r="E52" s="13" t="s">
        <v>132</v>
      </c>
      <c r="F52" s="14" t="s">
        <v>498</v>
      </c>
      <c r="G52" s="14"/>
      <c r="H52" s="14" t="s">
        <v>350</v>
      </c>
      <c r="I52" s="14" t="s">
        <v>387</v>
      </c>
      <c r="J52" s="14" t="s">
        <v>387</v>
      </c>
      <c r="K52" s="14"/>
      <c r="L52" s="14" t="s">
        <v>478</v>
      </c>
      <c r="M52" s="14" t="s">
        <v>478</v>
      </c>
      <c r="N52" s="14" t="s">
        <v>479</v>
      </c>
      <c r="O52" s="14" t="s">
        <v>480</v>
      </c>
      <c r="P52" s="14"/>
    </row>
    <row r="53" spans="1:19" hidden="1">
      <c r="A53" s="12" t="s">
        <v>371</v>
      </c>
      <c r="B53" s="12" t="s">
        <v>371</v>
      </c>
      <c r="C53" s="12" t="s">
        <v>372</v>
      </c>
      <c r="D53" s="12" t="s">
        <v>371</v>
      </c>
      <c r="E53" s="13" t="s">
        <v>132</v>
      </c>
      <c r="F53" s="14" t="s">
        <v>161</v>
      </c>
      <c r="G53" s="14"/>
      <c r="H53" s="14" t="s">
        <v>353</v>
      </c>
      <c r="I53" s="14" t="s">
        <v>398</v>
      </c>
      <c r="J53" s="14" t="s">
        <v>33</v>
      </c>
      <c r="K53" s="14"/>
      <c r="L53" s="18" t="s">
        <v>499</v>
      </c>
      <c r="M53" s="25"/>
      <c r="N53" s="25" t="s">
        <v>499</v>
      </c>
      <c r="O53" s="25"/>
      <c r="P53" s="14"/>
    </row>
    <row r="54" spans="1:19" hidden="1">
      <c r="A54" s="12" t="s">
        <v>372</v>
      </c>
      <c r="B54" s="12" t="s">
        <v>372</v>
      </c>
      <c r="C54" s="12" t="s">
        <v>372</v>
      </c>
      <c r="D54" s="12" t="s">
        <v>371</v>
      </c>
      <c r="E54" s="13" t="s">
        <v>132</v>
      </c>
      <c r="F54" s="14" t="s">
        <v>162</v>
      </c>
      <c r="G54" s="14"/>
      <c r="H54" s="14"/>
      <c r="I54" s="14" t="s">
        <v>387</v>
      </c>
      <c r="J54" s="14" t="s">
        <v>387</v>
      </c>
      <c r="K54" s="14"/>
      <c r="L54" s="27"/>
      <c r="M54" s="14"/>
      <c r="N54" s="14"/>
      <c r="O54" s="14"/>
      <c r="P54" s="14"/>
    </row>
    <row r="55" spans="1:19" hidden="1">
      <c r="A55" s="12" t="s">
        <v>372</v>
      </c>
      <c r="B55" s="12" t="s">
        <v>371</v>
      </c>
      <c r="C55" s="12" t="s">
        <v>372</v>
      </c>
      <c r="D55" s="12" t="s">
        <v>371</v>
      </c>
      <c r="E55" s="13" t="s">
        <v>132</v>
      </c>
      <c r="F55" s="14" t="s">
        <v>500</v>
      </c>
      <c r="G55" s="14"/>
      <c r="H55" s="14" t="s">
        <v>353</v>
      </c>
      <c r="I55" s="14" t="s">
        <v>41</v>
      </c>
      <c r="J55" s="14" t="s">
        <v>149</v>
      </c>
      <c r="K55" s="14"/>
      <c r="L55" s="14" t="s">
        <v>501</v>
      </c>
      <c r="M55" s="14" t="s">
        <v>502</v>
      </c>
      <c r="N55" s="14" t="s">
        <v>503</v>
      </c>
      <c r="O55" s="14" t="s">
        <v>504</v>
      </c>
      <c r="P55" s="14"/>
    </row>
    <row r="56" spans="1:19" hidden="1">
      <c r="A56" s="12" t="s">
        <v>372</v>
      </c>
      <c r="B56" s="12" t="s">
        <v>372</v>
      </c>
      <c r="C56" s="12" t="s">
        <v>372</v>
      </c>
      <c r="D56" s="12" t="s">
        <v>371</v>
      </c>
      <c r="E56" s="13" t="s">
        <v>132</v>
      </c>
      <c r="F56" s="14" t="s">
        <v>163</v>
      </c>
      <c r="G56" s="14"/>
      <c r="H56" s="14"/>
      <c r="I56" s="14" t="s">
        <v>241</v>
      </c>
      <c r="J56" s="14" t="s">
        <v>149</v>
      </c>
      <c r="K56" s="14"/>
      <c r="L56" s="27"/>
      <c r="M56" s="14"/>
      <c r="N56" s="14"/>
      <c r="O56" s="14"/>
      <c r="P56" s="14"/>
    </row>
    <row r="57" spans="1:19" hidden="1">
      <c r="A57" s="12" t="s">
        <v>372</v>
      </c>
      <c r="B57" s="12" t="s">
        <v>372</v>
      </c>
      <c r="C57" s="12" t="s">
        <v>372</v>
      </c>
      <c r="D57" s="12" t="s">
        <v>371</v>
      </c>
      <c r="E57" s="13" t="s">
        <v>132</v>
      </c>
      <c r="F57" s="14" t="s">
        <v>164</v>
      </c>
      <c r="G57" s="14"/>
      <c r="H57" s="14"/>
      <c r="I57" s="14" t="s">
        <v>36</v>
      </c>
      <c r="J57" s="14" t="s">
        <v>125</v>
      </c>
      <c r="K57" s="14"/>
      <c r="L57" s="27"/>
      <c r="M57" s="14"/>
      <c r="N57" s="14"/>
      <c r="O57" s="14"/>
      <c r="P57" s="14"/>
    </row>
    <row r="58" spans="1:19" hidden="1">
      <c r="A58" s="12" t="s">
        <v>372</v>
      </c>
      <c r="B58" s="12" t="s">
        <v>372</v>
      </c>
      <c r="C58" s="12" t="s">
        <v>372</v>
      </c>
      <c r="D58" s="12" t="s">
        <v>371</v>
      </c>
      <c r="E58" s="13" t="s">
        <v>132</v>
      </c>
      <c r="F58" s="14" t="s">
        <v>165</v>
      </c>
      <c r="G58" s="14"/>
      <c r="H58" s="14"/>
      <c r="I58" s="14" t="s">
        <v>41</v>
      </c>
      <c r="J58" s="14" t="s">
        <v>41</v>
      </c>
      <c r="K58" s="14"/>
      <c r="L58" s="27"/>
      <c r="M58" s="14"/>
      <c r="N58" s="14"/>
      <c r="O58" s="14"/>
      <c r="P58" s="14"/>
    </row>
    <row r="59" spans="1:19" hidden="1">
      <c r="A59" s="12" t="s">
        <v>372</v>
      </c>
      <c r="B59" s="12" t="s">
        <v>371</v>
      </c>
      <c r="C59" s="12" t="s">
        <v>372</v>
      </c>
      <c r="D59" s="12" t="s">
        <v>371</v>
      </c>
      <c r="E59" s="13" t="s">
        <v>39</v>
      </c>
      <c r="F59" s="14" t="s">
        <v>505</v>
      </c>
      <c r="G59" s="14" t="s">
        <v>356</v>
      </c>
      <c r="H59" s="14" t="s">
        <v>350</v>
      </c>
      <c r="I59" s="14" t="s">
        <v>52</v>
      </c>
      <c r="J59" s="14" t="s">
        <v>52</v>
      </c>
      <c r="K59" s="14"/>
      <c r="L59" s="14" t="s">
        <v>506</v>
      </c>
      <c r="M59" s="14" t="s">
        <v>507</v>
      </c>
      <c r="N59" s="14" t="s">
        <v>508</v>
      </c>
      <c r="O59" s="14" t="s">
        <v>509</v>
      </c>
      <c r="P59" s="14" t="s">
        <v>510</v>
      </c>
    </row>
    <row r="60" spans="1:19">
      <c r="A60" s="12" t="s">
        <v>371</v>
      </c>
      <c r="B60" s="12" t="s">
        <v>371</v>
      </c>
      <c r="C60" s="12" t="s">
        <v>371</v>
      </c>
      <c r="D60" s="12" t="s">
        <v>371</v>
      </c>
      <c r="E60" s="13" t="s">
        <v>132</v>
      </c>
      <c r="F60" s="14" t="s">
        <v>167</v>
      </c>
      <c r="G60" s="14"/>
      <c r="H60" s="14" t="s">
        <v>353</v>
      </c>
      <c r="I60" s="14" t="s">
        <v>387</v>
      </c>
      <c r="J60" s="14" t="s">
        <v>387</v>
      </c>
      <c r="K60" s="14"/>
      <c r="L60" s="18" t="s">
        <v>511</v>
      </c>
      <c r="M60" s="25" t="s">
        <v>512</v>
      </c>
      <c r="N60" s="25" t="s">
        <v>513</v>
      </c>
      <c r="O60" s="25" t="s">
        <v>514</v>
      </c>
      <c r="P60" s="14"/>
    </row>
    <row r="61" spans="1:19" s="7" customFormat="1" hidden="1">
      <c r="A61" s="12" t="s">
        <v>372</v>
      </c>
      <c r="B61" s="12" t="s">
        <v>372</v>
      </c>
      <c r="C61" s="12" t="s">
        <v>372</v>
      </c>
      <c r="D61" s="12" t="s">
        <v>371</v>
      </c>
      <c r="E61" s="13" t="s">
        <v>132</v>
      </c>
      <c r="F61" s="14" t="s">
        <v>168</v>
      </c>
      <c r="G61" s="14"/>
      <c r="H61" s="14"/>
      <c r="I61" s="14" t="s">
        <v>36</v>
      </c>
      <c r="J61" s="14" t="s">
        <v>125</v>
      </c>
      <c r="K61" s="14"/>
      <c r="L61" s="27"/>
      <c r="M61" s="14"/>
      <c r="N61" s="14"/>
      <c r="O61" s="14"/>
      <c r="P61" s="14"/>
      <c r="S61"/>
    </row>
    <row r="62" spans="1:19" s="7" customFormat="1" hidden="1">
      <c r="A62" s="12" t="s">
        <v>371</v>
      </c>
      <c r="B62" s="12" t="s">
        <v>371</v>
      </c>
      <c r="C62" s="12" t="s">
        <v>372</v>
      </c>
      <c r="D62" s="12" t="s">
        <v>371</v>
      </c>
      <c r="E62" s="13" t="s">
        <v>132</v>
      </c>
      <c r="F62" s="14" t="s">
        <v>169</v>
      </c>
      <c r="G62" s="14"/>
      <c r="H62" s="14" t="s">
        <v>353</v>
      </c>
      <c r="I62" s="14" t="s">
        <v>387</v>
      </c>
      <c r="J62" s="14" t="s">
        <v>387</v>
      </c>
      <c r="K62" s="14"/>
      <c r="L62" s="14" t="s">
        <v>515</v>
      </c>
      <c r="M62" s="14" t="s">
        <v>516</v>
      </c>
      <c r="N62" s="14" t="s">
        <v>517</v>
      </c>
      <c r="O62" s="14" t="s">
        <v>518</v>
      </c>
      <c r="P62" s="14"/>
    </row>
    <row r="63" spans="1:19" s="7" customFormat="1" hidden="1">
      <c r="A63" s="12" t="s">
        <v>372</v>
      </c>
      <c r="B63" s="12" t="s">
        <v>371</v>
      </c>
      <c r="C63" s="12" t="s">
        <v>372</v>
      </c>
      <c r="D63" s="12" t="s">
        <v>371</v>
      </c>
      <c r="E63" s="13" t="s">
        <v>132</v>
      </c>
      <c r="F63" s="14" t="s">
        <v>170</v>
      </c>
      <c r="G63" s="14" t="s">
        <v>356</v>
      </c>
      <c r="H63" s="14" t="s">
        <v>350</v>
      </c>
      <c r="I63" s="14" t="s">
        <v>387</v>
      </c>
      <c r="J63" s="14" t="s">
        <v>387</v>
      </c>
      <c r="K63" s="14"/>
      <c r="L63" s="18" t="s">
        <v>519</v>
      </c>
      <c r="M63" s="25" t="s">
        <v>520</v>
      </c>
      <c r="N63" s="25" t="s">
        <v>521</v>
      </c>
      <c r="O63" s="25"/>
      <c r="P63" s="14" t="s">
        <v>519</v>
      </c>
    </row>
    <row r="64" spans="1:19" s="7" customFormat="1">
      <c r="A64" s="12" t="s">
        <v>372</v>
      </c>
      <c r="B64" s="12" t="s">
        <v>371</v>
      </c>
      <c r="C64" s="12" t="s">
        <v>371</v>
      </c>
      <c r="D64" s="12" t="s">
        <v>371</v>
      </c>
      <c r="E64" s="13" t="s">
        <v>39</v>
      </c>
      <c r="F64" s="14" t="s">
        <v>522</v>
      </c>
      <c r="G64" s="14"/>
      <c r="H64" s="14" t="s">
        <v>339</v>
      </c>
      <c r="I64" s="14"/>
      <c r="J64" s="14"/>
      <c r="K64" s="14"/>
      <c r="L64" s="14" t="s">
        <v>523</v>
      </c>
      <c r="M64" s="14" t="s">
        <v>524</v>
      </c>
      <c r="N64" s="14" t="s">
        <v>525</v>
      </c>
      <c r="O64" s="14" t="s">
        <v>526</v>
      </c>
      <c r="P64" s="14"/>
    </row>
    <row r="65" spans="1:19" s="7" customFormat="1" hidden="1">
      <c r="A65" s="12" t="s">
        <v>371</v>
      </c>
      <c r="B65" s="12" t="s">
        <v>371</v>
      </c>
      <c r="C65" s="12" t="s">
        <v>372</v>
      </c>
      <c r="D65" s="12" t="s">
        <v>371</v>
      </c>
      <c r="E65" s="13" t="s">
        <v>39</v>
      </c>
      <c r="F65" s="14" t="s">
        <v>527</v>
      </c>
      <c r="G65" s="14" t="s">
        <v>356</v>
      </c>
      <c r="H65" s="14" t="s">
        <v>347</v>
      </c>
      <c r="I65" s="14" t="s">
        <v>52</v>
      </c>
      <c r="J65" s="14" t="s">
        <v>52</v>
      </c>
      <c r="K65" s="14"/>
      <c r="L65" s="18" t="s">
        <v>528</v>
      </c>
      <c r="M65" s="25" t="s">
        <v>529</v>
      </c>
      <c r="N65" s="14" t="s">
        <v>530</v>
      </c>
      <c r="O65" s="25" t="s">
        <v>531</v>
      </c>
      <c r="P65" s="14" t="s">
        <v>531</v>
      </c>
    </row>
    <row r="66" spans="1:19" hidden="1">
      <c r="A66" s="12" t="s">
        <v>371</v>
      </c>
      <c r="B66" s="12" t="s">
        <v>371</v>
      </c>
      <c r="C66" s="12" t="s">
        <v>372</v>
      </c>
      <c r="D66" s="12" t="s">
        <v>371</v>
      </c>
      <c r="E66" s="13" t="s">
        <v>39</v>
      </c>
      <c r="F66" s="14" t="s">
        <v>67</v>
      </c>
      <c r="G66" s="14" t="s">
        <v>356</v>
      </c>
      <c r="H66" s="14" t="s">
        <v>337</v>
      </c>
      <c r="I66" s="14" t="s">
        <v>106</v>
      </c>
      <c r="J66" s="14" t="s">
        <v>106</v>
      </c>
      <c r="K66" s="14"/>
      <c r="L66" s="18" t="s">
        <v>532</v>
      </c>
      <c r="M66" s="25" t="s">
        <v>533</v>
      </c>
      <c r="N66" s="14" t="s">
        <v>534</v>
      </c>
      <c r="O66" s="25" t="s">
        <v>532</v>
      </c>
      <c r="P66" s="14"/>
      <c r="S66" s="7"/>
    </row>
    <row r="67" spans="1:19">
      <c r="A67" s="12" t="s">
        <v>372</v>
      </c>
      <c r="B67" s="12" t="s">
        <v>371</v>
      </c>
      <c r="C67" s="12" t="s">
        <v>371</v>
      </c>
      <c r="D67" s="12" t="s">
        <v>371</v>
      </c>
      <c r="E67" s="13" t="s">
        <v>39</v>
      </c>
      <c r="F67" s="14" t="s">
        <v>70</v>
      </c>
      <c r="G67" s="14" t="s">
        <v>356</v>
      </c>
      <c r="H67" s="14"/>
      <c r="I67" s="14" t="s">
        <v>52</v>
      </c>
      <c r="J67" s="14" t="s">
        <v>52</v>
      </c>
      <c r="K67" s="14"/>
      <c r="L67" s="18" t="s">
        <v>535</v>
      </c>
      <c r="M67" s="25" t="s">
        <v>536</v>
      </c>
      <c r="N67" s="14" t="s">
        <v>537</v>
      </c>
      <c r="O67" s="25" t="s">
        <v>538</v>
      </c>
      <c r="P67" s="14"/>
      <c r="S67" t="s">
        <v>539</v>
      </c>
    </row>
    <row r="68" spans="1:19" hidden="1">
      <c r="A68" s="12" t="s">
        <v>372</v>
      </c>
      <c r="B68" s="12" t="s">
        <v>371</v>
      </c>
      <c r="C68" s="12" t="s">
        <v>372</v>
      </c>
      <c r="D68" s="12" t="s">
        <v>371</v>
      </c>
      <c r="E68" s="13" t="s">
        <v>39</v>
      </c>
      <c r="F68" s="14" t="s">
        <v>540</v>
      </c>
      <c r="G68" s="14" t="s">
        <v>541</v>
      </c>
      <c r="H68" s="14" t="s">
        <v>337</v>
      </c>
      <c r="I68" s="14" t="s">
        <v>36</v>
      </c>
      <c r="J68" s="14" t="s">
        <v>451</v>
      </c>
      <c r="K68" s="14"/>
      <c r="L68" s="14" t="s">
        <v>542</v>
      </c>
      <c r="M68" s="14" t="s">
        <v>543</v>
      </c>
      <c r="N68" s="14" t="s">
        <v>544</v>
      </c>
      <c r="O68" s="14" t="s">
        <v>545</v>
      </c>
      <c r="P68" s="14"/>
    </row>
    <row r="69" spans="1:19" hidden="1">
      <c r="A69" s="12" t="s">
        <v>372</v>
      </c>
      <c r="B69" s="12" t="s">
        <v>372</v>
      </c>
      <c r="C69" s="12" t="s">
        <v>372</v>
      </c>
      <c r="D69" s="12" t="s">
        <v>371</v>
      </c>
      <c r="E69" s="13" t="s">
        <v>132</v>
      </c>
      <c r="F69" s="14" t="s">
        <v>546</v>
      </c>
      <c r="G69" s="14"/>
      <c r="H69" s="14"/>
      <c r="I69" s="14" t="s">
        <v>392</v>
      </c>
      <c r="J69" s="14" t="s">
        <v>392</v>
      </c>
      <c r="K69" s="14"/>
      <c r="L69" s="27"/>
      <c r="M69" s="14"/>
      <c r="N69" s="14"/>
      <c r="O69" s="14"/>
      <c r="P69" s="14"/>
      <c r="S69" t="s">
        <v>405</v>
      </c>
    </row>
    <row r="70" spans="1:19" hidden="1">
      <c r="A70" s="12" t="s">
        <v>372</v>
      </c>
      <c r="B70" s="12" t="s">
        <v>371</v>
      </c>
      <c r="C70" s="12" t="s">
        <v>372</v>
      </c>
      <c r="D70" s="12" t="s">
        <v>371</v>
      </c>
      <c r="E70" s="13" t="s">
        <v>39</v>
      </c>
      <c r="F70" s="14" t="s">
        <v>72</v>
      </c>
      <c r="G70" s="14"/>
      <c r="H70" s="14" t="s">
        <v>334</v>
      </c>
      <c r="I70" s="14" t="s">
        <v>36</v>
      </c>
      <c r="J70" s="14" t="s">
        <v>451</v>
      </c>
      <c r="K70" s="14"/>
      <c r="L70" s="18" t="s">
        <v>547</v>
      </c>
      <c r="M70" s="25" t="s">
        <v>548</v>
      </c>
      <c r="N70" s="14" t="s">
        <v>549</v>
      </c>
      <c r="O70" s="25" t="s">
        <v>547</v>
      </c>
      <c r="P70" s="14"/>
      <c r="S70" t="s">
        <v>411</v>
      </c>
    </row>
    <row r="71" spans="1:19" hidden="1">
      <c r="A71" s="12" t="s">
        <v>371</v>
      </c>
      <c r="B71" s="12" t="s">
        <v>371</v>
      </c>
      <c r="C71" s="12" t="s">
        <v>372</v>
      </c>
      <c r="D71" s="12" t="s">
        <v>371</v>
      </c>
      <c r="E71" s="13" t="s">
        <v>9</v>
      </c>
      <c r="F71" s="14" t="s">
        <v>550</v>
      </c>
      <c r="G71" s="14" t="s">
        <v>551</v>
      </c>
      <c r="H71" s="14" t="s">
        <v>336</v>
      </c>
      <c r="I71" s="14" t="s">
        <v>387</v>
      </c>
      <c r="J71" s="14" t="s">
        <v>387</v>
      </c>
      <c r="K71" s="14"/>
      <c r="L71" s="14" t="s">
        <v>552</v>
      </c>
      <c r="M71" s="14" t="s">
        <v>553</v>
      </c>
      <c r="N71" s="14" t="s">
        <v>554</v>
      </c>
      <c r="O71" s="14" t="s">
        <v>555</v>
      </c>
      <c r="P71" s="14"/>
      <c r="S71" t="s">
        <v>432</v>
      </c>
    </row>
    <row r="72" spans="1:19" hidden="1">
      <c r="A72" s="12" t="s">
        <v>372</v>
      </c>
      <c r="B72" s="12" t="s">
        <v>372</v>
      </c>
      <c r="C72" s="12" t="s">
        <v>372</v>
      </c>
      <c r="D72" s="12" t="s">
        <v>371</v>
      </c>
      <c r="E72" s="13" t="s">
        <v>132</v>
      </c>
      <c r="F72" s="14" t="s">
        <v>556</v>
      </c>
      <c r="G72" s="14"/>
      <c r="H72" s="14"/>
      <c r="I72" s="14" t="s">
        <v>387</v>
      </c>
      <c r="J72" s="14" t="s">
        <v>387</v>
      </c>
      <c r="K72" s="14"/>
      <c r="L72" s="27"/>
      <c r="M72" s="14"/>
      <c r="N72" s="14"/>
      <c r="O72" s="14"/>
      <c r="P72" s="14"/>
      <c r="S72" t="s">
        <v>427</v>
      </c>
    </row>
    <row r="73" spans="1:19" hidden="1">
      <c r="A73" s="12" t="s">
        <v>372</v>
      </c>
      <c r="B73" s="12" t="s">
        <v>372</v>
      </c>
      <c r="C73" s="12" t="s">
        <v>372</v>
      </c>
      <c r="D73" s="12" t="s">
        <v>371</v>
      </c>
      <c r="E73" s="13" t="s">
        <v>244</v>
      </c>
      <c r="F73" s="14" t="s">
        <v>557</v>
      </c>
      <c r="G73" s="14" t="s">
        <v>356</v>
      </c>
      <c r="H73" s="14"/>
      <c r="I73" s="14" t="s">
        <v>52</v>
      </c>
      <c r="J73" s="14" t="s">
        <v>52</v>
      </c>
      <c r="K73" s="14"/>
      <c r="L73" s="14" t="s">
        <v>482</v>
      </c>
      <c r="M73" s="14" t="s">
        <v>483</v>
      </c>
      <c r="N73" s="14" t="s">
        <v>484</v>
      </c>
      <c r="O73" s="14" t="s">
        <v>485</v>
      </c>
      <c r="P73" s="14"/>
      <c r="S73" t="s">
        <v>442</v>
      </c>
    </row>
    <row r="74" spans="1:19" hidden="1">
      <c r="A74" s="12" t="s">
        <v>372</v>
      </c>
      <c r="B74" s="12" t="s">
        <v>372</v>
      </c>
      <c r="C74" s="12" t="s">
        <v>372</v>
      </c>
      <c r="D74" s="12" t="s">
        <v>371</v>
      </c>
      <c r="E74" s="13" t="s">
        <v>132</v>
      </c>
      <c r="F74" s="14" t="s">
        <v>171</v>
      </c>
      <c r="G74" s="14" t="s">
        <v>356</v>
      </c>
      <c r="H74" s="14"/>
      <c r="I74" s="14" t="s">
        <v>41</v>
      </c>
      <c r="J74" s="14" t="s">
        <v>41</v>
      </c>
      <c r="K74" s="14"/>
      <c r="L74" s="27"/>
      <c r="M74" s="14"/>
      <c r="N74" s="14"/>
      <c r="O74" s="14"/>
      <c r="P74" s="14"/>
      <c r="S74" t="s">
        <v>445</v>
      </c>
    </row>
    <row r="75" spans="1:19" ht="90" hidden="1">
      <c r="A75" s="12" t="s">
        <v>372</v>
      </c>
      <c r="B75" s="12" t="s">
        <v>371</v>
      </c>
      <c r="C75" s="12" t="s">
        <v>372</v>
      </c>
      <c r="D75" s="12" t="s">
        <v>371</v>
      </c>
      <c r="E75" s="13" t="s">
        <v>132</v>
      </c>
      <c r="F75" s="14" t="s">
        <v>172</v>
      </c>
      <c r="G75" s="14"/>
      <c r="H75" s="14" t="s">
        <v>353</v>
      </c>
      <c r="I75" s="14" t="s">
        <v>398</v>
      </c>
      <c r="J75" s="14" t="s">
        <v>33</v>
      </c>
      <c r="K75" s="14"/>
      <c r="L75" s="14" t="s">
        <v>558</v>
      </c>
      <c r="M75" s="14" t="s">
        <v>559</v>
      </c>
      <c r="N75" s="14" t="s">
        <v>560</v>
      </c>
      <c r="O75" s="14" t="s">
        <v>561</v>
      </c>
      <c r="P75" s="14"/>
      <c r="S75" s="11" t="s">
        <v>482</v>
      </c>
    </row>
    <row r="76" spans="1:19" hidden="1">
      <c r="A76" s="12" t="s">
        <v>371</v>
      </c>
      <c r="B76" s="12" t="s">
        <v>371</v>
      </c>
      <c r="C76" s="12" t="s">
        <v>372</v>
      </c>
      <c r="D76" s="12" t="s">
        <v>371</v>
      </c>
      <c r="E76" s="13" t="s">
        <v>245</v>
      </c>
      <c r="F76" s="14" t="s">
        <v>234</v>
      </c>
      <c r="G76" s="14" t="s">
        <v>356</v>
      </c>
      <c r="H76" s="14" t="s">
        <v>350</v>
      </c>
      <c r="I76" s="14" t="s">
        <v>387</v>
      </c>
      <c r="J76" s="14" t="s">
        <v>387</v>
      </c>
      <c r="K76" s="14"/>
      <c r="L76" s="17" t="s">
        <v>415</v>
      </c>
      <c r="M76" s="25" t="s">
        <v>416</v>
      </c>
      <c r="N76" s="25" t="s">
        <v>417</v>
      </c>
      <c r="O76" s="25" t="s">
        <v>418</v>
      </c>
      <c r="P76" s="14"/>
      <c r="S76" t="s">
        <v>491</v>
      </c>
    </row>
    <row r="77" spans="1:19" hidden="1">
      <c r="A77" s="12" t="s">
        <v>372</v>
      </c>
      <c r="B77" s="12" t="s">
        <v>372</v>
      </c>
      <c r="C77" s="12" t="s">
        <v>372</v>
      </c>
      <c r="D77" s="12" t="s">
        <v>371</v>
      </c>
      <c r="E77" s="13" t="s">
        <v>132</v>
      </c>
      <c r="F77" s="16" t="s">
        <v>562</v>
      </c>
      <c r="G77" s="14"/>
      <c r="H77" s="14"/>
      <c r="I77" s="14" t="s">
        <v>241</v>
      </c>
      <c r="J77" s="14" t="s">
        <v>149</v>
      </c>
      <c r="K77" s="14"/>
      <c r="L77" s="27"/>
      <c r="M77" s="14"/>
      <c r="N77" s="14"/>
      <c r="O77" s="14"/>
      <c r="P77" s="14"/>
      <c r="Q77" t="s">
        <v>563</v>
      </c>
      <c r="S77" t="s">
        <v>478</v>
      </c>
    </row>
    <row r="78" spans="1:19" hidden="1">
      <c r="A78" s="12" t="s">
        <v>372</v>
      </c>
      <c r="B78" s="12" t="s">
        <v>372</v>
      </c>
      <c r="C78" s="12" t="s">
        <v>372</v>
      </c>
      <c r="D78" s="12" t="s">
        <v>371</v>
      </c>
      <c r="E78" s="13" t="s">
        <v>244</v>
      </c>
      <c r="F78" s="16" t="s">
        <v>119</v>
      </c>
      <c r="G78" s="14" t="s">
        <v>356</v>
      </c>
      <c r="H78" s="14"/>
      <c r="I78" s="14" t="s">
        <v>36</v>
      </c>
      <c r="J78" s="14" t="s">
        <v>36</v>
      </c>
      <c r="K78" s="14"/>
      <c r="L78" s="14" t="s">
        <v>411</v>
      </c>
      <c r="M78" s="14" t="s">
        <v>412</v>
      </c>
      <c r="N78" s="14" t="s">
        <v>413</v>
      </c>
      <c r="O78" s="14" t="s">
        <v>414</v>
      </c>
      <c r="P78" s="14"/>
      <c r="S78" t="s">
        <v>499</v>
      </c>
    </row>
    <row r="79" spans="1:19" hidden="1">
      <c r="A79" s="12" t="s">
        <v>372</v>
      </c>
      <c r="B79" s="12" t="s">
        <v>372</v>
      </c>
      <c r="C79" s="12" t="s">
        <v>372</v>
      </c>
      <c r="D79" s="12" t="s">
        <v>371</v>
      </c>
      <c r="E79" s="13" t="s">
        <v>132</v>
      </c>
      <c r="F79" s="16" t="s">
        <v>173</v>
      </c>
      <c r="G79" s="14"/>
      <c r="H79" s="14"/>
      <c r="I79" s="14" t="s">
        <v>36</v>
      </c>
      <c r="J79" s="14" t="s">
        <v>125</v>
      </c>
      <c r="K79" s="14"/>
      <c r="L79" s="27"/>
      <c r="M79" s="14"/>
      <c r="N79" s="14"/>
      <c r="O79" s="14"/>
      <c r="P79" s="14"/>
      <c r="S79" t="s">
        <v>501</v>
      </c>
    </row>
    <row r="80" spans="1:19" hidden="1">
      <c r="A80" s="12" t="s">
        <v>372</v>
      </c>
      <c r="B80" s="12" t="s">
        <v>372</v>
      </c>
      <c r="C80" s="12" t="s">
        <v>372</v>
      </c>
      <c r="D80" s="12" t="s">
        <v>371</v>
      </c>
      <c r="E80" s="13" t="s">
        <v>132</v>
      </c>
      <c r="F80" s="14" t="s">
        <v>174</v>
      </c>
      <c r="G80" s="14"/>
      <c r="H80" s="14"/>
      <c r="I80" s="14" t="s">
        <v>392</v>
      </c>
      <c r="J80" s="14" t="s">
        <v>392</v>
      </c>
      <c r="K80" s="14"/>
      <c r="L80" s="27"/>
      <c r="M80" s="14"/>
      <c r="N80" s="14"/>
      <c r="O80" s="14"/>
      <c r="P80" s="14"/>
      <c r="S80" t="s">
        <v>511</v>
      </c>
    </row>
    <row r="81" spans="1:19" hidden="1">
      <c r="A81" s="12" t="s">
        <v>371</v>
      </c>
      <c r="B81" s="12" t="s">
        <v>371</v>
      </c>
      <c r="C81" s="12" t="s">
        <v>372</v>
      </c>
      <c r="D81" s="12" t="s">
        <v>371</v>
      </c>
      <c r="E81" s="13" t="s">
        <v>132</v>
      </c>
      <c r="F81" s="14" t="s">
        <v>564</v>
      </c>
      <c r="G81" s="14" t="s">
        <v>356</v>
      </c>
      <c r="H81" s="14" t="s">
        <v>350</v>
      </c>
      <c r="I81" s="14" t="s">
        <v>41</v>
      </c>
      <c r="J81" s="14" t="s">
        <v>41</v>
      </c>
      <c r="K81" s="14"/>
      <c r="L81" s="14" t="s">
        <v>565</v>
      </c>
      <c r="M81" s="14" t="s">
        <v>566</v>
      </c>
      <c r="N81" s="14" t="s">
        <v>567</v>
      </c>
      <c r="O81" s="14" t="s">
        <v>568</v>
      </c>
      <c r="P81" s="14"/>
      <c r="S81" t="s">
        <v>515</v>
      </c>
    </row>
    <row r="82" spans="1:19" hidden="1">
      <c r="A82" s="12" t="s">
        <v>372</v>
      </c>
      <c r="B82" s="12" t="s">
        <v>372</v>
      </c>
      <c r="C82" s="12" t="s">
        <v>372</v>
      </c>
      <c r="D82" s="12" t="s">
        <v>371</v>
      </c>
      <c r="E82" s="13" t="s">
        <v>245</v>
      </c>
      <c r="F82" s="14" t="s">
        <v>569</v>
      </c>
      <c r="G82" s="14"/>
      <c r="H82" s="14"/>
      <c r="I82" s="14" t="s">
        <v>387</v>
      </c>
      <c r="J82" s="14" t="s">
        <v>387</v>
      </c>
      <c r="K82" s="14"/>
      <c r="L82" s="14"/>
      <c r="M82" s="14"/>
      <c r="N82" s="14"/>
      <c r="O82" s="14"/>
      <c r="P82" s="14"/>
      <c r="S82" t="s">
        <v>519</v>
      </c>
    </row>
    <row r="83" spans="1:19" hidden="1">
      <c r="A83" s="12" t="s">
        <v>372</v>
      </c>
      <c r="B83" s="12" t="s">
        <v>371</v>
      </c>
      <c r="C83" s="12" t="s">
        <v>372</v>
      </c>
      <c r="D83" s="12" t="s">
        <v>371</v>
      </c>
      <c r="E83" s="13" t="s">
        <v>39</v>
      </c>
      <c r="F83" s="16" t="s">
        <v>74</v>
      </c>
      <c r="G83" s="14"/>
      <c r="H83" s="14" t="s">
        <v>332</v>
      </c>
      <c r="I83" s="14"/>
      <c r="J83" s="14"/>
      <c r="K83" s="14"/>
      <c r="L83" s="14" t="s">
        <v>570</v>
      </c>
      <c r="M83" s="14" t="s">
        <v>571</v>
      </c>
      <c r="N83" s="14" t="s">
        <v>572</v>
      </c>
      <c r="O83" s="14" t="s">
        <v>573</v>
      </c>
      <c r="P83" s="14"/>
    </row>
    <row r="84" spans="1:19" hidden="1">
      <c r="A84" s="12" t="s">
        <v>372</v>
      </c>
      <c r="B84" s="12" t="s">
        <v>371</v>
      </c>
      <c r="C84" s="12" t="s">
        <v>372</v>
      </c>
      <c r="D84" s="12" t="s">
        <v>371</v>
      </c>
      <c r="E84" s="13" t="s">
        <v>39</v>
      </c>
      <c r="F84" s="16" t="s">
        <v>35</v>
      </c>
      <c r="G84" s="14"/>
      <c r="H84" s="14" t="s">
        <v>338</v>
      </c>
      <c r="I84" s="14"/>
      <c r="J84" s="14"/>
      <c r="K84" s="14"/>
      <c r="L84" s="14" t="s">
        <v>574</v>
      </c>
      <c r="M84" s="14" t="s">
        <v>575</v>
      </c>
      <c r="N84" s="14" t="s">
        <v>576</v>
      </c>
      <c r="O84" s="14" t="s">
        <v>577</v>
      </c>
      <c r="P84" s="14"/>
    </row>
    <row r="85" spans="1:19" hidden="1">
      <c r="A85" s="12" t="s">
        <v>372</v>
      </c>
      <c r="B85" s="12" t="s">
        <v>372</v>
      </c>
      <c r="C85" s="12" t="s">
        <v>372</v>
      </c>
      <c r="D85" s="12" t="s">
        <v>371</v>
      </c>
      <c r="E85" s="13" t="s">
        <v>244</v>
      </c>
      <c r="F85" s="16" t="s">
        <v>578</v>
      </c>
      <c r="G85" s="14"/>
      <c r="H85" s="14"/>
      <c r="I85" s="14" t="s">
        <v>52</v>
      </c>
      <c r="J85" s="14" t="s">
        <v>52</v>
      </c>
      <c r="K85" s="14"/>
      <c r="L85" s="14" t="s">
        <v>491</v>
      </c>
      <c r="M85" s="14" t="s">
        <v>492</v>
      </c>
      <c r="N85" s="14" t="s">
        <v>493</v>
      </c>
      <c r="O85" s="14" t="s">
        <v>494</v>
      </c>
      <c r="P85" s="14"/>
    </row>
    <row r="86" spans="1:19" hidden="1">
      <c r="A86" s="12" t="s">
        <v>372</v>
      </c>
      <c r="B86" s="12" t="s">
        <v>371</v>
      </c>
      <c r="C86" s="12" t="s">
        <v>372</v>
      </c>
      <c r="D86" s="12" t="s">
        <v>371</v>
      </c>
      <c r="E86" s="13" t="s">
        <v>39</v>
      </c>
      <c r="F86" s="16" t="s">
        <v>75</v>
      </c>
      <c r="G86" s="14"/>
      <c r="H86" s="14" t="s">
        <v>354</v>
      </c>
      <c r="I86" s="14"/>
      <c r="J86" s="14"/>
      <c r="K86" s="14"/>
      <c r="L86" s="14" t="s">
        <v>579</v>
      </c>
      <c r="M86" s="14" t="s">
        <v>580</v>
      </c>
      <c r="N86" s="14" t="s">
        <v>581</v>
      </c>
      <c r="O86" s="14" t="s">
        <v>582</v>
      </c>
      <c r="P86" s="14"/>
    </row>
    <row r="87" spans="1:19" hidden="1">
      <c r="A87" s="12" t="s">
        <v>372</v>
      </c>
      <c r="B87" s="12" t="s">
        <v>372</v>
      </c>
      <c r="C87" s="12" t="s">
        <v>372</v>
      </c>
      <c r="D87" s="12" t="s">
        <v>371</v>
      </c>
      <c r="E87" s="13" t="s">
        <v>244</v>
      </c>
      <c r="F87" s="16" t="s">
        <v>120</v>
      </c>
      <c r="G87" s="14" t="s">
        <v>356</v>
      </c>
      <c r="H87" s="14"/>
      <c r="I87" s="14" t="s">
        <v>52</v>
      </c>
      <c r="J87" s="14" t="s">
        <v>52</v>
      </c>
      <c r="K87" s="14"/>
      <c r="L87" s="14" t="s">
        <v>478</v>
      </c>
      <c r="M87" s="14" t="s">
        <v>478</v>
      </c>
      <c r="N87" s="14" t="s">
        <v>479</v>
      </c>
      <c r="O87" s="14" t="s">
        <v>480</v>
      </c>
      <c r="P87" s="14"/>
    </row>
    <row r="88" spans="1:19" hidden="1">
      <c r="A88" s="12" t="s">
        <v>371</v>
      </c>
      <c r="B88" s="12" t="s">
        <v>371</v>
      </c>
      <c r="C88" s="12" t="s">
        <v>372</v>
      </c>
      <c r="D88" s="12" t="s">
        <v>371</v>
      </c>
      <c r="E88" s="13" t="s">
        <v>245</v>
      </c>
      <c r="F88" s="16" t="s">
        <v>583</v>
      </c>
      <c r="G88" s="14"/>
      <c r="H88" s="14" t="s">
        <v>350</v>
      </c>
      <c r="I88" s="14" t="s">
        <v>387</v>
      </c>
      <c r="J88" s="14" t="s">
        <v>451</v>
      </c>
      <c r="K88" s="14"/>
      <c r="L88" s="17" t="s">
        <v>447</v>
      </c>
      <c r="M88" s="25" t="s">
        <v>448</v>
      </c>
      <c r="N88" s="25" t="s">
        <v>449</v>
      </c>
      <c r="O88" s="25" t="s">
        <v>447</v>
      </c>
      <c r="P88" s="14"/>
    </row>
    <row r="89" spans="1:19" hidden="1">
      <c r="A89" s="12" t="s">
        <v>371</v>
      </c>
      <c r="B89" s="12" t="s">
        <v>371</v>
      </c>
      <c r="C89" s="12" t="s">
        <v>372</v>
      </c>
      <c r="D89" s="12" t="s">
        <v>371</v>
      </c>
      <c r="E89" s="13" t="s">
        <v>245</v>
      </c>
      <c r="F89" s="16" t="s">
        <v>235</v>
      </c>
      <c r="G89" s="14" t="s">
        <v>356</v>
      </c>
      <c r="H89" s="14" t="s">
        <v>350</v>
      </c>
      <c r="I89" s="14" t="s">
        <v>52</v>
      </c>
      <c r="J89" s="14" t="s">
        <v>52</v>
      </c>
      <c r="K89" s="14"/>
      <c r="L89" s="14" t="s">
        <v>457</v>
      </c>
      <c r="M89" s="14" t="s">
        <v>458</v>
      </c>
      <c r="N89" s="14" t="s">
        <v>459</v>
      </c>
      <c r="O89" s="14" t="s">
        <v>460</v>
      </c>
      <c r="P89" s="14" t="s">
        <v>461</v>
      </c>
    </row>
    <row r="90" spans="1:19" hidden="1">
      <c r="A90" s="12" t="s">
        <v>372</v>
      </c>
      <c r="B90" s="12" t="s">
        <v>372</v>
      </c>
      <c r="C90" s="12" t="s">
        <v>372</v>
      </c>
      <c r="D90" s="12" t="s">
        <v>371</v>
      </c>
      <c r="E90" s="13" t="s">
        <v>132</v>
      </c>
      <c r="F90" s="16" t="s">
        <v>177</v>
      </c>
      <c r="G90" s="14"/>
      <c r="H90" s="14"/>
      <c r="I90" s="14" t="s">
        <v>36</v>
      </c>
      <c r="J90" s="14" t="s">
        <v>125</v>
      </c>
      <c r="K90" s="14"/>
      <c r="L90" s="27"/>
      <c r="M90" s="14"/>
      <c r="N90" s="14"/>
      <c r="O90" s="14"/>
      <c r="P90" s="14"/>
    </row>
    <row r="91" spans="1:19" hidden="1">
      <c r="A91" s="12" t="s">
        <v>372</v>
      </c>
      <c r="B91" s="12" t="s">
        <v>372</v>
      </c>
      <c r="C91" s="12" t="s">
        <v>372</v>
      </c>
      <c r="D91" s="12" t="s">
        <v>371</v>
      </c>
      <c r="E91" s="13" t="s">
        <v>132</v>
      </c>
      <c r="F91" s="16" t="s">
        <v>178</v>
      </c>
      <c r="G91" s="14"/>
      <c r="H91" s="14"/>
      <c r="I91" s="14" t="s">
        <v>241</v>
      </c>
      <c r="J91" s="14"/>
      <c r="K91" s="14"/>
      <c r="L91" s="27"/>
      <c r="M91" s="14"/>
      <c r="N91" s="14"/>
      <c r="O91" s="14"/>
      <c r="P91" s="14"/>
    </row>
    <row r="92" spans="1:19" hidden="1">
      <c r="A92" s="12" t="s">
        <v>372</v>
      </c>
      <c r="B92" s="12" t="s">
        <v>372</v>
      </c>
      <c r="C92" s="12" t="s">
        <v>372</v>
      </c>
      <c r="D92" s="12" t="s">
        <v>371</v>
      </c>
      <c r="E92" s="13" t="s">
        <v>132</v>
      </c>
      <c r="F92" s="16" t="s">
        <v>179</v>
      </c>
      <c r="G92" s="14"/>
      <c r="H92" s="14"/>
      <c r="I92" s="14" t="s">
        <v>41</v>
      </c>
      <c r="J92" s="14" t="s">
        <v>149</v>
      </c>
      <c r="K92" s="14"/>
      <c r="L92" s="27"/>
      <c r="M92" s="14"/>
      <c r="N92" s="14"/>
      <c r="O92" s="14"/>
      <c r="P92" s="14"/>
    </row>
    <row r="93" spans="1:19" hidden="1">
      <c r="A93" s="12" t="s">
        <v>372</v>
      </c>
      <c r="B93" s="12" t="s">
        <v>372</v>
      </c>
      <c r="C93" s="12" t="s">
        <v>372</v>
      </c>
      <c r="D93" s="12" t="s">
        <v>371</v>
      </c>
      <c r="E93" s="13" t="s">
        <v>132</v>
      </c>
      <c r="F93" s="16" t="s">
        <v>180</v>
      </c>
      <c r="G93" s="14"/>
      <c r="H93" s="14"/>
      <c r="I93" s="14" t="s">
        <v>392</v>
      </c>
      <c r="J93" s="14" t="s">
        <v>392</v>
      </c>
      <c r="K93" s="14"/>
      <c r="L93" s="27"/>
      <c r="M93" s="14"/>
      <c r="N93" s="14"/>
      <c r="O93" s="14"/>
      <c r="P93" s="14"/>
    </row>
    <row r="94" spans="1:19">
      <c r="A94" s="12" t="s">
        <v>372</v>
      </c>
      <c r="B94" s="12" t="s">
        <v>371</v>
      </c>
      <c r="C94" s="12" t="s">
        <v>371</v>
      </c>
      <c r="D94" s="12" t="s">
        <v>371</v>
      </c>
      <c r="E94" s="13" t="s">
        <v>39</v>
      </c>
      <c r="F94" s="16" t="s">
        <v>80</v>
      </c>
      <c r="G94" s="14"/>
      <c r="H94" s="14" t="s">
        <v>330</v>
      </c>
      <c r="I94" s="14" t="s">
        <v>36</v>
      </c>
      <c r="J94" s="14" t="s">
        <v>451</v>
      </c>
      <c r="K94" s="14"/>
      <c r="L94" s="14" t="s">
        <v>584</v>
      </c>
      <c r="M94" s="14" t="s">
        <v>585</v>
      </c>
      <c r="N94" s="14" t="s">
        <v>586</v>
      </c>
      <c r="O94" s="14" t="s">
        <v>587</v>
      </c>
      <c r="P94" s="14"/>
    </row>
    <row r="95" spans="1:19" hidden="1">
      <c r="A95" s="12" t="s">
        <v>372</v>
      </c>
      <c r="B95" s="12" t="s">
        <v>372</v>
      </c>
      <c r="C95" s="12" t="s">
        <v>372</v>
      </c>
      <c r="D95" s="12" t="s">
        <v>371</v>
      </c>
      <c r="E95" s="13" t="s">
        <v>132</v>
      </c>
      <c r="F95" s="16" t="s">
        <v>181</v>
      </c>
      <c r="G95" s="14" t="s">
        <v>356</v>
      </c>
      <c r="H95" s="14"/>
      <c r="I95" s="14" t="s">
        <v>392</v>
      </c>
      <c r="J95" s="14" t="s">
        <v>392</v>
      </c>
      <c r="K95" s="14"/>
      <c r="L95" s="27"/>
      <c r="M95" s="14"/>
      <c r="N95" s="14"/>
      <c r="O95" s="14"/>
      <c r="P95" s="14"/>
    </row>
    <row r="96" spans="1:19" hidden="1">
      <c r="A96" s="12" t="s">
        <v>372</v>
      </c>
      <c r="B96" s="12" t="s">
        <v>371</v>
      </c>
      <c r="C96" s="12" t="s">
        <v>372</v>
      </c>
      <c r="D96" s="12" t="s">
        <v>371</v>
      </c>
      <c r="E96" s="13" t="s">
        <v>132</v>
      </c>
      <c r="F96" s="16" t="s">
        <v>182</v>
      </c>
      <c r="G96" s="14"/>
      <c r="H96" s="14" t="s">
        <v>332</v>
      </c>
      <c r="I96" s="14" t="s">
        <v>392</v>
      </c>
      <c r="J96" s="14" t="s">
        <v>392</v>
      </c>
      <c r="K96" s="14"/>
      <c r="L96" s="14" t="s">
        <v>588</v>
      </c>
      <c r="M96" s="14" t="s">
        <v>589</v>
      </c>
      <c r="N96" s="14" t="s">
        <v>590</v>
      </c>
      <c r="O96" s="14" t="s">
        <v>591</v>
      </c>
      <c r="P96" s="14"/>
    </row>
    <row r="97" spans="1:16" hidden="1">
      <c r="A97" s="12" t="s">
        <v>371</v>
      </c>
      <c r="B97" s="12" t="s">
        <v>371</v>
      </c>
      <c r="C97" s="12" t="s">
        <v>372</v>
      </c>
      <c r="D97" s="12" t="s">
        <v>371</v>
      </c>
      <c r="E97" s="13" t="s">
        <v>39</v>
      </c>
      <c r="F97" s="16" t="s">
        <v>592</v>
      </c>
      <c r="G97" s="14"/>
      <c r="H97" s="14" t="s">
        <v>337</v>
      </c>
      <c r="I97" s="14" t="s">
        <v>36</v>
      </c>
      <c r="J97" s="14" t="s">
        <v>451</v>
      </c>
      <c r="K97" s="14"/>
      <c r="L97" s="18" t="s">
        <v>593</v>
      </c>
      <c r="M97" s="25" t="s">
        <v>594</v>
      </c>
      <c r="N97" s="14" t="s">
        <v>595</v>
      </c>
      <c r="O97" s="25" t="s">
        <v>593</v>
      </c>
      <c r="P97" s="14"/>
    </row>
    <row r="98" spans="1:16" hidden="1">
      <c r="A98" s="12" t="s">
        <v>372</v>
      </c>
      <c r="B98" s="12" t="s">
        <v>371</v>
      </c>
      <c r="C98" s="12" t="s">
        <v>372</v>
      </c>
      <c r="D98" s="12" t="s">
        <v>371</v>
      </c>
      <c r="E98" s="13" t="s">
        <v>39</v>
      </c>
      <c r="F98" s="16" t="s">
        <v>596</v>
      </c>
      <c r="G98" s="14"/>
      <c r="H98" s="14" t="s">
        <v>349</v>
      </c>
      <c r="I98" s="14" t="s">
        <v>36</v>
      </c>
      <c r="J98" s="14" t="s">
        <v>451</v>
      </c>
      <c r="K98" s="14"/>
      <c r="L98" s="14" t="s">
        <v>597</v>
      </c>
      <c r="M98" s="14" t="s">
        <v>598</v>
      </c>
      <c r="N98" s="14" t="s">
        <v>599</v>
      </c>
      <c r="O98" s="14" t="s">
        <v>600</v>
      </c>
      <c r="P98" s="14"/>
    </row>
    <row r="99" spans="1:16" hidden="1">
      <c r="A99" s="12" t="s">
        <v>372</v>
      </c>
      <c r="B99" s="12" t="s">
        <v>371</v>
      </c>
      <c r="C99" s="12" t="s">
        <v>372</v>
      </c>
      <c r="D99" s="12" t="s">
        <v>371</v>
      </c>
      <c r="E99" s="13" t="s">
        <v>132</v>
      </c>
      <c r="F99" s="16" t="s">
        <v>184</v>
      </c>
      <c r="G99" s="14"/>
      <c r="H99" s="14" t="s">
        <v>353</v>
      </c>
      <c r="I99" s="14" t="s">
        <v>41</v>
      </c>
      <c r="J99" s="14" t="s">
        <v>41</v>
      </c>
      <c r="K99" s="14"/>
      <c r="L99" s="14" t="s">
        <v>601</v>
      </c>
      <c r="M99" s="14" t="s">
        <v>602</v>
      </c>
      <c r="N99" s="14" t="s">
        <v>603</v>
      </c>
      <c r="O99" s="14" t="s">
        <v>604</v>
      </c>
      <c r="P99" s="14"/>
    </row>
    <row r="100" spans="1:16" hidden="1">
      <c r="A100" s="12" t="s">
        <v>372</v>
      </c>
      <c r="B100" s="12" t="s">
        <v>372</v>
      </c>
      <c r="C100" s="12" t="s">
        <v>372</v>
      </c>
      <c r="D100" s="12" t="s">
        <v>371</v>
      </c>
      <c r="E100" s="13" t="s">
        <v>132</v>
      </c>
      <c r="F100" s="16" t="s">
        <v>605</v>
      </c>
      <c r="G100" s="14"/>
      <c r="H100" s="14"/>
      <c r="I100" s="14" t="s">
        <v>241</v>
      </c>
      <c r="J100" s="14" t="s">
        <v>227</v>
      </c>
      <c r="K100" s="14"/>
      <c r="L100" s="27"/>
      <c r="M100" s="14"/>
      <c r="N100" s="14"/>
      <c r="O100" s="14"/>
      <c r="P100" s="14"/>
    </row>
    <row r="101" spans="1:16" hidden="1">
      <c r="A101" s="12" t="s">
        <v>372</v>
      </c>
      <c r="B101" s="12" t="s">
        <v>372</v>
      </c>
      <c r="C101" s="12" t="s">
        <v>372</v>
      </c>
      <c r="D101" s="12" t="s">
        <v>371</v>
      </c>
      <c r="E101" s="13" t="s">
        <v>132</v>
      </c>
      <c r="F101" s="16" t="s">
        <v>185</v>
      </c>
      <c r="G101" s="14"/>
      <c r="H101" s="14"/>
      <c r="I101" s="14" t="s">
        <v>387</v>
      </c>
      <c r="J101" s="14" t="s">
        <v>387</v>
      </c>
      <c r="K101" s="14"/>
      <c r="L101" s="27"/>
      <c r="M101" s="14"/>
      <c r="N101" s="14"/>
      <c r="O101" s="14"/>
      <c r="P101" s="14"/>
    </row>
    <row r="102" spans="1:16" hidden="1">
      <c r="A102" s="12" t="s">
        <v>372</v>
      </c>
      <c r="B102" s="12" t="s">
        <v>371</v>
      </c>
      <c r="C102" s="12" t="s">
        <v>372</v>
      </c>
      <c r="D102" s="12" t="s">
        <v>371</v>
      </c>
      <c r="E102" s="13" t="s">
        <v>132</v>
      </c>
      <c r="F102" s="16" t="s">
        <v>186</v>
      </c>
      <c r="G102" s="14"/>
      <c r="H102" s="14" t="s">
        <v>350</v>
      </c>
      <c r="I102" s="14" t="s">
        <v>52</v>
      </c>
      <c r="J102" s="14" t="s">
        <v>52</v>
      </c>
      <c r="K102" s="14"/>
      <c r="L102" s="14"/>
      <c r="M102" s="14" t="s">
        <v>606</v>
      </c>
      <c r="N102" s="14" t="s">
        <v>607</v>
      </c>
      <c r="O102" s="14" t="s">
        <v>608</v>
      </c>
      <c r="P102" s="14" t="s">
        <v>609</v>
      </c>
    </row>
    <row r="103" spans="1:16" hidden="1">
      <c r="A103" s="12" t="s">
        <v>371</v>
      </c>
      <c r="B103" s="12" t="s">
        <v>371</v>
      </c>
      <c r="C103" s="12" t="s">
        <v>372</v>
      </c>
      <c r="D103" s="12" t="s">
        <v>371</v>
      </c>
      <c r="E103" s="13" t="s">
        <v>245</v>
      </c>
      <c r="F103" s="16" t="s">
        <v>237</v>
      </c>
      <c r="G103" s="14" t="s">
        <v>356</v>
      </c>
      <c r="H103" s="14" t="s">
        <v>350</v>
      </c>
      <c r="I103" s="14" t="s">
        <v>52</v>
      </c>
      <c r="J103" s="14" t="s">
        <v>52</v>
      </c>
      <c r="K103" s="14"/>
      <c r="L103" s="14" t="s">
        <v>356</v>
      </c>
      <c r="M103" s="14" t="s">
        <v>495</v>
      </c>
      <c r="N103" s="14" t="s">
        <v>496</v>
      </c>
      <c r="O103" s="14"/>
      <c r="P103" s="14" t="s">
        <v>497</v>
      </c>
    </row>
    <row r="104" spans="1:16" hidden="1">
      <c r="A104" s="12" t="s">
        <v>372</v>
      </c>
      <c r="B104" s="12" t="s">
        <v>372</v>
      </c>
      <c r="C104" s="12" t="s">
        <v>372</v>
      </c>
      <c r="D104" s="12" t="s">
        <v>371</v>
      </c>
      <c r="E104" s="13" t="s">
        <v>244</v>
      </c>
      <c r="F104" s="16" t="s">
        <v>122</v>
      </c>
      <c r="G104" s="14"/>
      <c r="H104" s="14"/>
      <c r="I104" s="14" t="s">
        <v>52</v>
      </c>
      <c r="J104" s="14" t="s">
        <v>52</v>
      </c>
      <c r="K104" s="14"/>
      <c r="L104" s="14" t="s">
        <v>499</v>
      </c>
      <c r="M104" s="14"/>
      <c r="N104" s="14" t="s">
        <v>499</v>
      </c>
      <c r="O104" s="14"/>
      <c r="P104" s="14"/>
    </row>
    <row r="105" spans="1:16" hidden="1">
      <c r="A105" s="12" t="s">
        <v>372</v>
      </c>
      <c r="B105" s="12" t="s">
        <v>372</v>
      </c>
      <c r="C105" s="12" t="s">
        <v>372</v>
      </c>
      <c r="D105" s="12" t="s">
        <v>371</v>
      </c>
      <c r="E105" s="13" t="s">
        <v>244</v>
      </c>
      <c r="F105" s="16" t="s">
        <v>123</v>
      </c>
      <c r="G105" s="14"/>
      <c r="H105" s="14"/>
      <c r="I105" s="14" t="s">
        <v>52</v>
      </c>
      <c r="J105" s="14" t="s">
        <v>52</v>
      </c>
      <c r="K105" s="14"/>
      <c r="L105" s="14" t="s">
        <v>501</v>
      </c>
      <c r="M105" s="14" t="s">
        <v>502</v>
      </c>
      <c r="N105" s="14" t="s">
        <v>503</v>
      </c>
      <c r="O105" s="14" t="s">
        <v>504</v>
      </c>
      <c r="P105" s="14"/>
    </row>
    <row r="106" spans="1:16" hidden="1">
      <c r="A106" s="12" t="s">
        <v>372</v>
      </c>
      <c r="B106" s="12" t="s">
        <v>372</v>
      </c>
      <c r="C106" s="12" t="s">
        <v>372</v>
      </c>
      <c r="D106" s="12" t="s">
        <v>371</v>
      </c>
      <c r="E106" s="13" t="s">
        <v>132</v>
      </c>
      <c r="F106" s="16" t="s">
        <v>610</v>
      </c>
      <c r="G106" s="14"/>
      <c r="H106" s="14"/>
      <c r="I106" s="14" t="s">
        <v>41</v>
      </c>
      <c r="J106" s="14" t="s">
        <v>41</v>
      </c>
      <c r="K106" s="14"/>
      <c r="L106" s="27"/>
      <c r="M106" s="14"/>
      <c r="N106" s="14"/>
      <c r="O106" s="14"/>
      <c r="P106" s="14"/>
    </row>
    <row r="107" spans="1:16" hidden="1">
      <c r="A107" s="12" t="s">
        <v>372</v>
      </c>
      <c r="B107" s="12" t="s">
        <v>372</v>
      </c>
      <c r="C107" s="12" t="s">
        <v>372</v>
      </c>
      <c r="D107" s="12" t="s">
        <v>371</v>
      </c>
      <c r="E107" s="13" t="s">
        <v>132</v>
      </c>
      <c r="F107" s="16" t="s">
        <v>187</v>
      </c>
      <c r="G107" s="14"/>
      <c r="H107" s="14"/>
      <c r="I107" s="14" t="s">
        <v>36</v>
      </c>
      <c r="J107" s="14" t="s">
        <v>125</v>
      </c>
      <c r="K107" s="14"/>
      <c r="L107" s="27"/>
      <c r="M107" s="14"/>
      <c r="N107" s="14"/>
      <c r="O107" s="14"/>
      <c r="P107" s="14"/>
    </row>
    <row r="108" spans="1:16" hidden="1">
      <c r="A108" s="12" t="s">
        <v>372</v>
      </c>
      <c r="B108" s="12" t="s">
        <v>372</v>
      </c>
      <c r="C108" s="12" t="s">
        <v>372</v>
      </c>
      <c r="D108" s="12" t="s">
        <v>371</v>
      </c>
      <c r="E108" s="13" t="s">
        <v>132</v>
      </c>
      <c r="F108" s="16" t="s">
        <v>188</v>
      </c>
      <c r="G108" s="14"/>
      <c r="H108" s="14"/>
      <c r="I108" s="14" t="s">
        <v>41</v>
      </c>
      <c r="J108" s="14" t="s">
        <v>41</v>
      </c>
      <c r="K108" s="14"/>
      <c r="L108" s="27"/>
      <c r="M108" s="14"/>
      <c r="N108" s="14"/>
      <c r="O108" s="14"/>
      <c r="P108" s="14"/>
    </row>
    <row r="109" spans="1:16" hidden="1">
      <c r="A109" s="12" t="s">
        <v>372</v>
      </c>
      <c r="B109" s="12" t="s">
        <v>372</v>
      </c>
      <c r="C109" s="12" t="s">
        <v>372</v>
      </c>
      <c r="D109" s="12" t="s">
        <v>371</v>
      </c>
      <c r="E109" s="13" t="s">
        <v>132</v>
      </c>
      <c r="F109" s="16" t="s">
        <v>189</v>
      </c>
      <c r="G109" s="14"/>
      <c r="H109" s="14"/>
      <c r="I109" s="14" t="s">
        <v>392</v>
      </c>
      <c r="J109" s="14" t="s">
        <v>392</v>
      </c>
      <c r="K109" s="14"/>
      <c r="L109" s="27"/>
      <c r="M109" s="14"/>
      <c r="N109" s="14"/>
      <c r="O109" s="14"/>
      <c r="P109" s="14"/>
    </row>
    <row r="110" spans="1:16" hidden="1">
      <c r="A110" s="12" t="s">
        <v>372</v>
      </c>
      <c r="B110" s="12" t="s">
        <v>372</v>
      </c>
      <c r="C110" s="12" t="s">
        <v>372</v>
      </c>
      <c r="D110" s="12" t="s">
        <v>371</v>
      </c>
      <c r="E110" s="13" t="s">
        <v>132</v>
      </c>
      <c r="F110" s="16" t="s">
        <v>190</v>
      </c>
      <c r="G110" s="14"/>
      <c r="H110" s="14"/>
      <c r="I110" s="14" t="s">
        <v>392</v>
      </c>
      <c r="J110" s="14" t="s">
        <v>392</v>
      </c>
      <c r="K110" s="14"/>
      <c r="L110" s="27"/>
      <c r="M110" s="14"/>
      <c r="N110" s="14"/>
      <c r="O110" s="14"/>
      <c r="P110" s="14"/>
    </row>
    <row r="111" spans="1:16" hidden="1">
      <c r="A111" s="12" t="s">
        <v>372</v>
      </c>
      <c r="B111" s="12" t="s">
        <v>371</v>
      </c>
      <c r="C111" s="12" t="s">
        <v>372</v>
      </c>
      <c r="D111" s="12" t="s">
        <v>371</v>
      </c>
      <c r="E111" s="13" t="s">
        <v>132</v>
      </c>
      <c r="F111" s="16" t="s">
        <v>191</v>
      </c>
      <c r="G111" s="14"/>
      <c r="H111" s="14" t="s">
        <v>353</v>
      </c>
      <c r="I111" s="14" t="s">
        <v>41</v>
      </c>
      <c r="J111" s="14" t="s">
        <v>41</v>
      </c>
      <c r="K111" s="14"/>
      <c r="L111" s="14" t="s">
        <v>611</v>
      </c>
      <c r="M111" s="14" t="s">
        <v>612</v>
      </c>
      <c r="N111" s="14" t="s">
        <v>613</v>
      </c>
      <c r="O111" s="14" t="s">
        <v>614</v>
      </c>
      <c r="P111" s="14"/>
    </row>
    <row r="112" spans="1:16">
      <c r="A112" s="12" t="s">
        <v>371</v>
      </c>
      <c r="B112" s="12" t="s">
        <v>371</v>
      </c>
      <c r="C112" s="12" t="s">
        <v>371</v>
      </c>
      <c r="D112" s="12" t="s">
        <v>371</v>
      </c>
      <c r="E112" s="13" t="s">
        <v>39</v>
      </c>
      <c r="F112" s="16" t="s">
        <v>615</v>
      </c>
      <c r="G112" s="14"/>
      <c r="H112" s="14" t="s">
        <v>331</v>
      </c>
      <c r="I112" s="14" t="s">
        <v>52</v>
      </c>
      <c r="J112" s="14"/>
      <c r="K112" s="14"/>
      <c r="L112" s="14" t="s">
        <v>616</v>
      </c>
      <c r="M112" s="14" t="s">
        <v>617</v>
      </c>
      <c r="N112" s="14" t="s">
        <v>618</v>
      </c>
      <c r="O112" s="14" t="s">
        <v>619</v>
      </c>
      <c r="P112" s="14"/>
    </row>
    <row r="113" spans="1:16" hidden="1">
      <c r="A113" s="12" t="s">
        <v>372</v>
      </c>
      <c r="B113" s="12" t="s">
        <v>371</v>
      </c>
      <c r="C113" s="12" t="s">
        <v>372</v>
      </c>
      <c r="D113" s="12" t="s">
        <v>371</v>
      </c>
      <c r="E113" s="13" t="s">
        <v>39</v>
      </c>
      <c r="F113" s="16" t="s">
        <v>84</v>
      </c>
      <c r="G113" s="14"/>
      <c r="H113" s="14" t="s">
        <v>330</v>
      </c>
      <c r="I113" s="14"/>
      <c r="J113" s="14"/>
      <c r="K113" s="14"/>
      <c r="L113" s="2" t="s">
        <v>620</v>
      </c>
      <c r="M113" s="14" t="s">
        <v>621</v>
      </c>
      <c r="N113" s="14" t="s">
        <v>622</v>
      </c>
      <c r="O113" s="14" t="s">
        <v>623</v>
      </c>
      <c r="P113" s="14"/>
    </row>
    <row r="114" spans="1:16" hidden="1">
      <c r="A114" s="12" t="s">
        <v>372</v>
      </c>
      <c r="B114" s="12" t="s">
        <v>371</v>
      </c>
      <c r="C114" s="12" t="s">
        <v>372</v>
      </c>
      <c r="D114" s="12" t="s">
        <v>371</v>
      </c>
      <c r="E114" s="13" t="s">
        <v>39</v>
      </c>
      <c r="F114" s="16" t="s">
        <v>86</v>
      </c>
      <c r="G114" s="14"/>
      <c r="H114" s="14" t="s">
        <v>332</v>
      </c>
      <c r="I114" s="14"/>
      <c r="J114" s="14"/>
      <c r="K114" s="14"/>
      <c r="L114" s="2" t="s">
        <v>624</v>
      </c>
      <c r="M114" s="14" t="s">
        <v>625</v>
      </c>
      <c r="N114" s="14" t="s">
        <v>626</v>
      </c>
      <c r="O114" s="14" t="s">
        <v>627</v>
      </c>
      <c r="P114" s="14"/>
    </row>
    <row r="115" spans="1:16" hidden="1">
      <c r="A115" s="12" t="s">
        <v>372</v>
      </c>
      <c r="B115" s="12" t="s">
        <v>371</v>
      </c>
      <c r="C115" s="12" t="s">
        <v>372</v>
      </c>
      <c r="D115" s="12" t="s">
        <v>371</v>
      </c>
      <c r="E115" s="13" t="s">
        <v>39</v>
      </c>
      <c r="F115" s="16" t="s">
        <v>87</v>
      </c>
      <c r="G115" s="14"/>
      <c r="H115" s="14" t="s">
        <v>333</v>
      </c>
      <c r="I115" s="14"/>
      <c r="J115" s="14"/>
      <c r="K115" s="14"/>
      <c r="L115" s="2" t="s">
        <v>628</v>
      </c>
      <c r="M115" s="14" t="s">
        <v>629</v>
      </c>
      <c r="N115" s="14" t="s">
        <v>630</v>
      </c>
      <c r="O115" s="14" t="s">
        <v>631</v>
      </c>
      <c r="P115" s="14"/>
    </row>
    <row r="116" spans="1:16">
      <c r="A116" s="12" t="s">
        <v>372</v>
      </c>
      <c r="B116" s="12" t="s">
        <v>371</v>
      </c>
      <c r="C116" s="12" t="s">
        <v>371</v>
      </c>
      <c r="D116" s="12" t="s">
        <v>371</v>
      </c>
      <c r="E116" s="13" t="s">
        <v>39</v>
      </c>
      <c r="F116" s="16" t="s">
        <v>88</v>
      </c>
      <c r="G116" s="14"/>
      <c r="H116" s="14" t="s">
        <v>334</v>
      </c>
      <c r="I116" s="14"/>
      <c r="J116" s="14"/>
      <c r="K116" s="14"/>
      <c r="L116" s="2" t="s">
        <v>632</v>
      </c>
      <c r="M116" s="14" t="s">
        <v>633</v>
      </c>
      <c r="N116" s="14" t="s">
        <v>634</v>
      </c>
      <c r="O116" s="14" t="s">
        <v>635</v>
      </c>
      <c r="P116" s="14"/>
    </row>
    <row r="117" spans="1:16" hidden="1">
      <c r="A117" s="12" t="s">
        <v>372</v>
      </c>
      <c r="B117" s="12" t="s">
        <v>371</v>
      </c>
      <c r="C117" s="12" t="s">
        <v>372</v>
      </c>
      <c r="D117" s="12" t="s">
        <v>371</v>
      </c>
      <c r="E117" s="13" t="s">
        <v>39</v>
      </c>
      <c r="F117" s="16" t="s">
        <v>89</v>
      </c>
      <c r="G117" s="14"/>
      <c r="H117" s="14" t="s">
        <v>336</v>
      </c>
      <c r="I117" s="14"/>
      <c r="J117" s="14"/>
      <c r="K117" s="14"/>
      <c r="L117" s="2" t="s">
        <v>636</v>
      </c>
      <c r="M117" s="14" t="s">
        <v>637</v>
      </c>
      <c r="N117" s="14" t="s">
        <v>638</v>
      </c>
      <c r="O117" s="14" t="s">
        <v>639</v>
      </c>
      <c r="P117" s="14"/>
    </row>
    <row r="118" spans="1:16" hidden="1">
      <c r="A118" s="12" t="s">
        <v>372</v>
      </c>
      <c r="B118" s="12" t="s">
        <v>371</v>
      </c>
      <c r="C118" s="12" t="s">
        <v>372</v>
      </c>
      <c r="D118" s="12" t="s">
        <v>371</v>
      </c>
      <c r="E118" s="13" t="s">
        <v>39</v>
      </c>
      <c r="F118" s="16" t="s">
        <v>90</v>
      </c>
      <c r="G118" s="14"/>
      <c r="H118" s="14" t="s">
        <v>340</v>
      </c>
      <c r="I118" s="14"/>
      <c r="J118" s="14"/>
      <c r="K118" s="14"/>
      <c r="L118" s="2" t="s">
        <v>640</v>
      </c>
      <c r="M118" s="14" t="s">
        <v>641</v>
      </c>
      <c r="N118" s="14" t="s">
        <v>642</v>
      </c>
      <c r="O118" s="14" t="s">
        <v>643</v>
      </c>
      <c r="P118" s="14"/>
    </row>
    <row r="119" spans="1:16" hidden="1">
      <c r="A119" s="12" t="s">
        <v>372</v>
      </c>
      <c r="B119" s="12" t="s">
        <v>372</v>
      </c>
      <c r="C119" s="12" t="s">
        <v>372</v>
      </c>
      <c r="D119" s="12" t="s">
        <v>371</v>
      </c>
      <c r="E119" s="13" t="s">
        <v>39</v>
      </c>
      <c r="F119" s="16" t="s">
        <v>91</v>
      </c>
      <c r="G119" s="14"/>
      <c r="H119" s="14"/>
      <c r="I119" s="14" t="s">
        <v>36</v>
      </c>
      <c r="J119" s="14" t="s">
        <v>451</v>
      </c>
      <c r="K119" s="14"/>
      <c r="L119" s="2" t="s">
        <v>539</v>
      </c>
      <c r="M119" s="14" t="s">
        <v>644</v>
      </c>
      <c r="N119" s="14" t="s">
        <v>645</v>
      </c>
      <c r="O119" s="14" t="s">
        <v>646</v>
      </c>
      <c r="P119" s="14"/>
    </row>
    <row r="120" spans="1:16" hidden="1">
      <c r="A120" s="12" t="s">
        <v>372</v>
      </c>
      <c r="B120" s="12" t="s">
        <v>371</v>
      </c>
      <c r="C120" s="12" t="s">
        <v>372</v>
      </c>
      <c r="D120" s="12" t="s">
        <v>371</v>
      </c>
      <c r="E120" s="13" t="s">
        <v>39</v>
      </c>
      <c r="F120" s="16" t="s">
        <v>92</v>
      </c>
      <c r="G120" s="14"/>
      <c r="H120" s="14" t="s">
        <v>345</v>
      </c>
      <c r="I120" s="14"/>
      <c r="J120" s="14"/>
      <c r="K120" s="14"/>
      <c r="L120" s="2" t="s">
        <v>647</v>
      </c>
      <c r="M120" s="14" t="s">
        <v>648</v>
      </c>
      <c r="N120" s="14" t="s">
        <v>649</v>
      </c>
      <c r="O120" s="14" t="s">
        <v>650</v>
      </c>
      <c r="P120" s="14"/>
    </row>
    <row r="121" spans="1:16">
      <c r="A121" s="12" t="s">
        <v>372</v>
      </c>
      <c r="B121" s="12" t="s">
        <v>371</v>
      </c>
      <c r="C121" s="12" t="s">
        <v>371</v>
      </c>
      <c r="D121" s="12" t="s">
        <v>371</v>
      </c>
      <c r="E121" s="13" t="s">
        <v>39</v>
      </c>
      <c r="F121" s="16" t="s">
        <v>93</v>
      </c>
      <c r="G121" s="14"/>
      <c r="H121" s="14" t="s">
        <v>349</v>
      </c>
      <c r="I121" s="14" t="s">
        <v>36</v>
      </c>
      <c r="J121" s="14" t="s">
        <v>451</v>
      </c>
      <c r="K121" s="14"/>
      <c r="L121" s="2" t="s">
        <v>651</v>
      </c>
      <c r="M121" s="14" t="s">
        <v>652</v>
      </c>
      <c r="N121" s="14" t="s">
        <v>653</v>
      </c>
      <c r="O121" s="14" t="s">
        <v>654</v>
      </c>
      <c r="P121" s="14" t="s">
        <v>655</v>
      </c>
    </row>
    <row r="122" spans="1:16">
      <c r="A122" s="12" t="s">
        <v>372</v>
      </c>
      <c r="B122" s="12" t="s">
        <v>371</v>
      </c>
      <c r="C122" s="12" t="s">
        <v>371</v>
      </c>
      <c r="D122" s="12" t="s">
        <v>371</v>
      </c>
      <c r="E122" s="13" t="s">
        <v>39</v>
      </c>
      <c r="F122" s="16" t="s">
        <v>95</v>
      </c>
      <c r="G122" s="14"/>
      <c r="H122" s="14" t="s">
        <v>352</v>
      </c>
      <c r="I122" s="14"/>
      <c r="J122" s="14"/>
      <c r="K122" s="14"/>
      <c r="L122" s="2" t="s">
        <v>656</v>
      </c>
      <c r="M122" s="14" t="s">
        <v>657</v>
      </c>
      <c r="N122" s="14" t="s">
        <v>658</v>
      </c>
      <c r="O122" s="14" t="s">
        <v>659</v>
      </c>
      <c r="P122" s="14"/>
    </row>
    <row r="123" spans="1:16" hidden="1">
      <c r="A123" s="12" t="s">
        <v>372</v>
      </c>
      <c r="B123" s="12" t="s">
        <v>371</v>
      </c>
      <c r="C123" s="12" t="s">
        <v>372</v>
      </c>
      <c r="D123" s="12" t="s">
        <v>371</v>
      </c>
      <c r="E123" s="13" t="s">
        <v>39</v>
      </c>
      <c r="F123" s="16" t="s">
        <v>96</v>
      </c>
      <c r="G123" s="14"/>
      <c r="H123" s="14" t="s">
        <v>351</v>
      </c>
      <c r="I123" s="14"/>
      <c r="J123" s="14"/>
      <c r="K123" s="14"/>
      <c r="L123" s="29" t="s">
        <v>660</v>
      </c>
      <c r="M123" s="25" t="s">
        <v>661</v>
      </c>
      <c r="N123" s="14" t="s">
        <v>662</v>
      </c>
      <c r="O123" s="25" t="s">
        <v>663</v>
      </c>
      <c r="P123" s="14" t="s">
        <v>664</v>
      </c>
    </row>
    <row r="124" spans="1:16">
      <c r="A124" s="12" t="s">
        <v>371</v>
      </c>
      <c r="B124" s="12" t="s">
        <v>371</v>
      </c>
      <c r="C124" s="12" t="s">
        <v>371</v>
      </c>
      <c r="D124" s="12" t="s">
        <v>371</v>
      </c>
      <c r="E124" s="13" t="s">
        <v>39</v>
      </c>
      <c r="F124" s="16" t="s">
        <v>665</v>
      </c>
      <c r="G124" s="14" t="s">
        <v>356</v>
      </c>
      <c r="H124" s="14" t="s">
        <v>350</v>
      </c>
      <c r="I124" s="14" t="s">
        <v>52</v>
      </c>
      <c r="J124" s="14" t="s">
        <v>52</v>
      </c>
      <c r="K124" s="14"/>
      <c r="L124" s="2" t="s">
        <v>666</v>
      </c>
      <c r="M124" s="14" t="s">
        <v>667</v>
      </c>
      <c r="N124" s="14" t="s">
        <v>668</v>
      </c>
      <c r="O124" s="14" t="s">
        <v>669</v>
      </c>
      <c r="P124" s="14" t="s">
        <v>670</v>
      </c>
    </row>
    <row r="125" spans="1:16" hidden="1">
      <c r="A125" s="12" t="s">
        <v>372</v>
      </c>
      <c r="B125" s="12" t="s">
        <v>372</v>
      </c>
      <c r="C125" s="12" t="s">
        <v>372</v>
      </c>
      <c r="D125" s="12" t="s">
        <v>371</v>
      </c>
      <c r="E125" s="13" t="s">
        <v>132</v>
      </c>
      <c r="F125" s="16" t="s">
        <v>192</v>
      </c>
      <c r="G125" s="14"/>
      <c r="H125" s="14"/>
      <c r="I125" s="14" t="s">
        <v>241</v>
      </c>
      <c r="J125" s="14" t="s">
        <v>149</v>
      </c>
      <c r="K125" s="14"/>
      <c r="M125" s="14"/>
      <c r="N125" s="14"/>
      <c r="O125" s="14"/>
      <c r="P125" s="14"/>
    </row>
    <row r="126" spans="1:16" hidden="1">
      <c r="A126" s="12" t="s">
        <v>372</v>
      </c>
      <c r="B126" s="12" t="s">
        <v>372</v>
      </c>
      <c r="C126" s="12" t="s">
        <v>372</v>
      </c>
      <c r="D126" s="12" t="s">
        <v>371</v>
      </c>
      <c r="E126" s="13" t="s">
        <v>132</v>
      </c>
      <c r="F126" s="16" t="s">
        <v>193</v>
      </c>
      <c r="G126" s="14"/>
      <c r="H126" s="14"/>
      <c r="I126" s="14" t="s">
        <v>241</v>
      </c>
      <c r="J126" s="14" t="s">
        <v>149</v>
      </c>
      <c r="K126" s="14"/>
      <c r="M126" s="14"/>
      <c r="N126" s="14"/>
      <c r="O126" s="14"/>
      <c r="P126" s="14"/>
    </row>
    <row r="127" spans="1:16" hidden="1">
      <c r="A127" s="12" t="s">
        <v>372</v>
      </c>
      <c r="B127" s="12" t="s">
        <v>372</v>
      </c>
      <c r="C127" s="12" t="s">
        <v>372</v>
      </c>
      <c r="D127" s="12" t="s">
        <v>371</v>
      </c>
      <c r="E127" s="13" t="s">
        <v>132</v>
      </c>
      <c r="F127" s="16" t="s">
        <v>194</v>
      </c>
      <c r="G127" s="14"/>
      <c r="H127" s="14"/>
      <c r="I127" s="14" t="s">
        <v>392</v>
      </c>
      <c r="J127" s="14" t="s">
        <v>392</v>
      </c>
      <c r="K127" s="14"/>
      <c r="M127" s="14"/>
      <c r="N127" s="14"/>
      <c r="O127" s="14"/>
      <c r="P127" s="14"/>
    </row>
    <row r="128" spans="1:16" hidden="1">
      <c r="A128" s="12" t="s">
        <v>372</v>
      </c>
      <c r="B128" s="12" t="s">
        <v>371</v>
      </c>
      <c r="C128" s="12" t="s">
        <v>372</v>
      </c>
      <c r="D128" s="12" t="s">
        <v>371</v>
      </c>
      <c r="E128" s="13" t="s">
        <v>132</v>
      </c>
      <c r="F128" s="16" t="s">
        <v>195</v>
      </c>
      <c r="G128" s="14"/>
      <c r="H128" s="14" t="s">
        <v>350</v>
      </c>
      <c r="I128" s="14" t="s">
        <v>241</v>
      </c>
      <c r="J128" s="14" t="s">
        <v>241</v>
      </c>
      <c r="K128" s="14"/>
      <c r="L128" s="2" t="s">
        <v>671</v>
      </c>
      <c r="M128" s="14" t="s">
        <v>672</v>
      </c>
      <c r="N128" s="14" t="s">
        <v>673</v>
      </c>
      <c r="O128" s="14" t="s">
        <v>674</v>
      </c>
      <c r="P128" s="14"/>
    </row>
    <row r="129" spans="1:16" hidden="1">
      <c r="A129" s="12" t="s">
        <v>372</v>
      </c>
      <c r="B129" s="12" t="s">
        <v>372</v>
      </c>
      <c r="C129" s="12" t="s">
        <v>372</v>
      </c>
      <c r="D129" s="12" t="s">
        <v>371</v>
      </c>
      <c r="E129" s="13" t="s">
        <v>132</v>
      </c>
      <c r="F129" s="16" t="s">
        <v>197</v>
      </c>
      <c r="G129" s="14"/>
      <c r="H129" s="14"/>
      <c r="I129" s="14" t="s">
        <v>387</v>
      </c>
      <c r="J129" s="14" t="s">
        <v>387</v>
      </c>
      <c r="K129" s="14"/>
      <c r="M129" s="14"/>
      <c r="N129" s="14"/>
      <c r="O129" s="14"/>
      <c r="P129" s="14"/>
    </row>
    <row r="130" spans="1:16" hidden="1">
      <c r="A130" s="12" t="s">
        <v>372</v>
      </c>
      <c r="B130" s="12" t="s">
        <v>372</v>
      </c>
      <c r="C130" s="12" t="s">
        <v>372</v>
      </c>
      <c r="D130" s="12" t="s">
        <v>371</v>
      </c>
      <c r="E130" s="13" t="s">
        <v>132</v>
      </c>
      <c r="F130" s="16" t="s">
        <v>198</v>
      </c>
      <c r="G130" s="14"/>
      <c r="H130" s="14"/>
      <c r="I130" s="14" t="s">
        <v>241</v>
      </c>
      <c r="J130" s="14" t="s">
        <v>137</v>
      </c>
      <c r="K130" s="14"/>
      <c r="M130" s="14"/>
      <c r="N130" s="14"/>
      <c r="O130" s="14"/>
      <c r="P130" s="14"/>
    </row>
    <row r="131" spans="1:16" hidden="1">
      <c r="A131" s="12" t="s">
        <v>372</v>
      </c>
      <c r="B131" s="12" t="s">
        <v>372</v>
      </c>
      <c r="C131" s="12" t="s">
        <v>372</v>
      </c>
      <c r="D131" s="12" t="s">
        <v>371</v>
      </c>
      <c r="E131" s="13" t="s">
        <v>132</v>
      </c>
      <c r="F131" s="16" t="s">
        <v>199</v>
      </c>
      <c r="G131" s="14"/>
      <c r="H131" s="14"/>
      <c r="I131" s="14" t="s">
        <v>36</v>
      </c>
      <c r="J131" s="14" t="s">
        <v>125</v>
      </c>
      <c r="K131" s="14"/>
      <c r="M131" s="14"/>
      <c r="N131" s="14"/>
      <c r="O131" s="14"/>
      <c r="P131" s="14"/>
    </row>
    <row r="132" spans="1:16" hidden="1">
      <c r="A132" s="12" t="s">
        <v>372</v>
      </c>
      <c r="B132" s="12" t="s">
        <v>372</v>
      </c>
      <c r="C132" s="12" t="s">
        <v>372</v>
      </c>
      <c r="D132" s="12" t="s">
        <v>371</v>
      </c>
      <c r="E132" s="13" t="s">
        <v>244</v>
      </c>
      <c r="F132" s="16" t="s">
        <v>128</v>
      </c>
      <c r="G132" s="14" t="s">
        <v>356</v>
      </c>
      <c r="H132" s="14"/>
      <c r="I132" s="14" t="s">
        <v>52</v>
      </c>
      <c r="J132" s="14" t="s">
        <v>52</v>
      </c>
      <c r="K132" s="14"/>
      <c r="L132" s="2" t="s">
        <v>511</v>
      </c>
      <c r="M132" s="14" t="s">
        <v>512</v>
      </c>
      <c r="N132" s="14" t="s">
        <v>513</v>
      </c>
      <c r="O132" s="14" t="s">
        <v>514</v>
      </c>
      <c r="P132" s="14"/>
    </row>
    <row r="133" spans="1:16" hidden="1">
      <c r="A133" s="12" t="s">
        <v>372</v>
      </c>
      <c r="B133" s="12" t="s">
        <v>372</v>
      </c>
      <c r="C133" s="12" t="s">
        <v>372</v>
      </c>
      <c r="D133" s="12" t="s">
        <v>371</v>
      </c>
      <c r="E133" s="13" t="s">
        <v>132</v>
      </c>
      <c r="F133" s="16" t="s">
        <v>201</v>
      </c>
      <c r="G133" s="14"/>
      <c r="H133" s="14"/>
      <c r="I133" s="14" t="s">
        <v>392</v>
      </c>
      <c r="J133" s="14" t="s">
        <v>392</v>
      </c>
      <c r="K133" s="14"/>
      <c r="M133" s="14"/>
      <c r="N133" s="14"/>
      <c r="O133" s="14"/>
      <c r="P133" s="14"/>
    </row>
    <row r="134" spans="1:16" hidden="1">
      <c r="A134" s="12" t="s">
        <v>372</v>
      </c>
      <c r="B134" s="12" t="s">
        <v>372</v>
      </c>
      <c r="C134" s="12" t="s">
        <v>372</v>
      </c>
      <c r="D134" s="12" t="s">
        <v>371</v>
      </c>
      <c r="E134" s="13" t="s">
        <v>132</v>
      </c>
      <c r="F134" s="16" t="s">
        <v>202</v>
      </c>
      <c r="G134" s="14"/>
      <c r="H134" s="14"/>
      <c r="I134" s="14" t="s">
        <v>392</v>
      </c>
      <c r="J134" s="14" t="s">
        <v>392</v>
      </c>
      <c r="K134" s="14"/>
      <c r="M134" s="14"/>
      <c r="N134" s="14"/>
      <c r="O134" s="14"/>
      <c r="P134" s="14"/>
    </row>
    <row r="135" spans="1:16" hidden="1">
      <c r="A135" s="12" t="s">
        <v>372</v>
      </c>
      <c r="B135" s="12" t="s">
        <v>372</v>
      </c>
      <c r="C135" s="12" t="s">
        <v>372</v>
      </c>
      <c r="D135" s="12" t="s">
        <v>371</v>
      </c>
      <c r="E135" s="13" t="s">
        <v>132</v>
      </c>
      <c r="F135" s="16" t="s">
        <v>203</v>
      </c>
      <c r="G135" s="14"/>
      <c r="H135" s="14"/>
      <c r="I135" s="14" t="s">
        <v>392</v>
      </c>
      <c r="J135" s="14" t="s">
        <v>392</v>
      </c>
      <c r="K135" s="14"/>
      <c r="M135" s="14"/>
      <c r="N135" s="14"/>
      <c r="O135" s="14"/>
      <c r="P135" s="14"/>
    </row>
    <row r="136" spans="1:16" hidden="1">
      <c r="A136" s="12" t="s">
        <v>372</v>
      </c>
      <c r="B136" s="12" t="s">
        <v>372</v>
      </c>
      <c r="C136" s="12" t="s">
        <v>372</v>
      </c>
      <c r="D136" s="12" t="s">
        <v>371</v>
      </c>
      <c r="E136" s="13" t="s">
        <v>132</v>
      </c>
      <c r="F136" s="16" t="s">
        <v>204</v>
      </c>
      <c r="G136" s="14"/>
      <c r="H136" s="14"/>
      <c r="I136" s="14" t="s">
        <v>387</v>
      </c>
      <c r="J136" s="14" t="s">
        <v>387</v>
      </c>
      <c r="K136" s="14"/>
      <c r="M136" s="14"/>
      <c r="N136" s="14"/>
      <c r="O136" s="14"/>
      <c r="P136" s="14"/>
    </row>
    <row r="137" spans="1:16" hidden="1">
      <c r="A137" s="12" t="s">
        <v>372</v>
      </c>
      <c r="B137" s="12" t="s">
        <v>371</v>
      </c>
      <c r="C137" s="12" t="s">
        <v>372</v>
      </c>
      <c r="D137" s="12" t="s">
        <v>371</v>
      </c>
      <c r="E137" s="13" t="s">
        <v>132</v>
      </c>
      <c r="F137" s="16" t="s">
        <v>205</v>
      </c>
      <c r="G137" s="14"/>
      <c r="H137" s="14" t="s">
        <v>337</v>
      </c>
      <c r="I137" s="14" t="s">
        <v>398</v>
      </c>
      <c r="J137" s="14" t="s">
        <v>33</v>
      </c>
      <c r="K137" s="14"/>
      <c r="L137" s="2"/>
      <c r="M137" s="14" t="s">
        <v>675</v>
      </c>
      <c r="N137" s="14" t="s">
        <v>676</v>
      </c>
      <c r="O137" s="14" t="s">
        <v>510</v>
      </c>
      <c r="P137" s="14"/>
    </row>
    <row r="138" spans="1:16" hidden="1">
      <c r="A138" s="12" t="s">
        <v>372</v>
      </c>
      <c r="B138" s="12" t="s">
        <v>372</v>
      </c>
      <c r="C138" s="12" t="s">
        <v>372</v>
      </c>
      <c r="D138" s="12" t="s">
        <v>371</v>
      </c>
      <c r="E138" s="13" t="s">
        <v>132</v>
      </c>
      <c r="F138" s="16" t="s">
        <v>206</v>
      </c>
      <c r="G138" s="14"/>
      <c r="H138" s="14"/>
      <c r="I138" s="14" t="s">
        <v>36</v>
      </c>
      <c r="J138" s="14" t="s">
        <v>125</v>
      </c>
      <c r="K138" s="14"/>
      <c r="M138" s="14"/>
      <c r="N138" s="14"/>
      <c r="O138" s="14"/>
      <c r="P138" s="14"/>
    </row>
    <row r="139" spans="1:16" hidden="1">
      <c r="A139" s="12" t="s">
        <v>372</v>
      </c>
      <c r="B139" s="12" t="s">
        <v>371</v>
      </c>
      <c r="C139" s="12" t="s">
        <v>372</v>
      </c>
      <c r="D139" s="12" t="s">
        <v>371</v>
      </c>
      <c r="E139" s="13" t="s">
        <v>132</v>
      </c>
      <c r="F139" s="16" t="s">
        <v>208</v>
      </c>
      <c r="G139" s="14"/>
      <c r="H139" s="14" t="s">
        <v>353</v>
      </c>
      <c r="I139" s="14" t="s">
        <v>387</v>
      </c>
      <c r="J139" s="14" t="s">
        <v>387</v>
      </c>
      <c r="K139" s="14"/>
      <c r="L139" s="2" t="s">
        <v>677</v>
      </c>
      <c r="M139" s="14" t="s">
        <v>678</v>
      </c>
      <c r="N139" s="14" t="s">
        <v>679</v>
      </c>
      <c r="O139" s="14" t="s">
        <v>680</v>
      </c>
      <c r="P139" s="14"/>
    </row>
    <row r="140" spans="1:16" hidden="1">
      <c r="A140" s="12" t="s">
        <v>372</v>
      </c>
      <c r="B140" s="12" t="s">
        <v>372</v>
      </c>
      <c r="C140" s="12" t="s">
        <v>372</v>
      </c>
      <c r="D140" s="12" t="s">
        <v>371</v>
      </c>
      <c r="E140" s="13" t="s">
        <v>132</v>
      </c>
      <c r="F140" s="16" t="s">
        <v>681</v>
      </c>
      <c r="G140" s="14"/>
      <c r="H140" s="14"/>
      <c r="I140" s="14" t="s">
        <v>392</v>
      </c>
      <c r="J140" s="14" t="s">
        <v>392</v>
      </c>
      <c r="K140" s="14"/>
      <c r="M140" s="14"/>
      <c r="N140" s="14"/>
      <c r="O140" s="14"/>
      <c r="P140" s="14"/>
    </row>
    <row r="141" spans="1:16" hidden="1">
      <c r="A141" s="12" t="s">
        <v>372</v>
      </c>
      <c r="B141" s="12" t="s">
        <v>372</v>
      </c>
      <c r="C141" s="12" t="s">
        <v>372</v>
      </c>
      <c r="D141" s="12" t="s">
        <v>371</v>
      </c>
      <c r="E141" s="13" t="s">
        <v>132</v>
      </c>
      <c r="F141" s="16" t="s">
        <v>209</v>
      </c>
      <c r="G141" s="14"/>
      <c r="H141" s="14"/>
      <c r="I141" s="14" t="s">
        <v>387</v>
      </c>
      <c r="J141" s="14" t="s">
        <v>387</v>
      </c>
      <c r="K141" s="14"/>
      <c r="M141" s="14"/>
      <c r="N141" s="14"/>
      <c r="O141" s="14"/>
      <c r="P141" s="14"/>
    </row>
    <row r="142" spans="1:16" hidden="1">
      <c r="A142" s="12" t="s">
        <v>372</v>
      </c>
      <c r="B142" s="12" t="s">
        <v>372</v>
      </c>
      <c r="C142" s="12" t="s">
        <v>372</v>
      </c>
      <c r="D142" s="12" t="s">
        <v>371</v>
      </c>
      <c r="E142" s="13" t="s">
        <v>132</v>
      </c>
      <c r="F142" s="16" t="s">
        <v>210</v>
      </c>
      <c r="G142" s="14"/>
      <c r="H142" s="14"/>
      <c r="I142" s="14" t="s">
        <v>41</v>
      </c>
      <c r="J142" s="14" t="s">
        <v>41</v>
      </c>
      <c r="K142" s="14"/>
      <c r="M142" s="14"/>
      <c r="N142" s="14"/>
      <c r="O142" s="14"/>
      <c r="P142" s="14"/>
    </row>
    <row r="143" spans="1:16" hidden="1">
      <c r="A143" s="12" t="s">
        <v>371</v>
      </c>
      <c r="B143" s="12" t="s">
        <v>371</v>
      </c>
      <c r="C143" s="12" t="s">
        <v>372</v>
      </c>
      <c r="D143" s="12" t="s">
        <v>371</v>
      </c>
      <c r="E143" s="13" t="s">
        <v>39</v>
      </c>
      <c r="F143" s="16" t="s">
        <v>101</v>
      </c>
      <c r="G143" s="14"/>
      <c r="H143" s="14" t="s">
        <v>347</v>
      </c>
      <c r="I143" s="14"/>
      <c r="J143" s="14"/>
      <c r="K143" s="14"/>
      <c r="L143" s="2" t="s">
        <v>682</v>
      </c>
      <c r="M143" s="14" t="s">
        <v>683</v>
      </c>
      <c r="N143" s="14" t="s">
        <v>684</v>
      </c>
      <c r="O143" s="14" t="s">
        <v>685</v>
      </c>
      <c r="P143" s="14" t="s">
        <v>686</v>
      </c>
    </row>
    <row r="144" spans="1:16" hidden="1">
      <c r="A144" s="12" t="s">
        <v>372</v>
      </c>
      <c r="B144" s="12" t="s">
        <v>371</v>
      </c>
      <c r="C144" s="12" t="s">
        <v>372</v>
      </c>
      <c r="D144" s="12" t="s">
        <v>371</v>
      </c>
      <c r="E144" s="13" t="s">
        <v>39</v>
      </c>
      <c r="F144" s="16" t="s">
        <v>687</v>
      </c>
      <c r="G144" s="14"/>
      <c r="H144" s="14" t="s">
        <v>352</v>
      </c>
      <c r="I144" s="14"/>
      <c r="J144" s="14"/>
      <c r="K144" s="14"/>
      <c r="L144" s="2" t="s">
        <v>688</v>
      </c>
      <c r="M144" s="14" t="s">
        <v>689</v>
      </c>
      <c r="N144" s="14" t="s">
        <v>690</v>
      </c>
      <c r="O144" s="14"/>
      <c r="P144" s="14"/>
    </row>
    <row r="145" spans="1:16" hidden="1">
      <c r="A145" s="12" t="s">
        <v>372</v>
      </c>
      <c r="B145" s="12" t="s">
        <v>372</v>
      </c>
      <c r="C145" s="12" t="s">
        <v>372</v>
      </c>
      <c r="D145" s="12" t="s">
        <v>371</v>
      </c>
      <c r="E145" s="13" t="s">
        <v>132</v>
      </c>
      <c r="F145" s="16" t="s">
        <v>211</v>
      </c>
      <c r="G145" s="14"/>
      <c r="H145" s="14"/>
      <c r="I145" s="14" t="s">
        <v>387</v>
      </c>
      <c r="J145" s="14" t="s">
        <v>387</v>
      </c>
      <c r="K145" s="14"/>
      <c r="M145" s="14"/>
      <c r="N145" s="14"/>
      <c r="O145" s="14"/>
      <c r="P145" s="14"/>
    </row>
    <row r="146" spans="1:16" hidden="1">
      <c r="A146" s="12" t="s">
        <v>372</v>
      </c>
      <c r="B146" s="12" t="s">
        <v>371</v>
      </c>
      <c r="C146" s="12" t="s">
        <v>372</v>
      </c>
      <c r="D146" s="12" t="s">
        <v>371</v>
      </c>
      <c r="E146" s="13" t="s">
        <v>132</v>
      </c>
      <c r="F146" s="16" t="s">
        <v>212</v>
      </c>
      <c r="G146" s="14"/>
      <c r="H146" s="14" t="s">
        <v>353</v>
      </c>
      <c r="I146" s="14" t="s">
        <v>36</v>
      </c>
      <c r="J146" s="14" t="s">
        <v>125</v>
      </c>
      <c r="K146" s="14"/>
      <c r="L146" s="2" t="s">
        <v>691</v>
      </c>
      <c r="M146" s="14" t="s">
        <v>692</v>
      </c>
      <c r="N146" s="14" t="s">
        <v>693</v>
      </c>
      <c r="O146" s="14" t="s">
        <v>694</v>
      </c>
      <c r="P146" s="14"/>
    </row>
    <row r="147" spans="1:16">
      <c r="A147" s="12" t="s">
        <v>371</v>
      </c>
      <c r="B147" s="12" t="s">
        <v>371</v>
      </c>
      <c r="C147" s="12" t="s">
        <v>371</v>
      </c>
      <c r="D147" s="12" t="s">
        <v>371</v>
      </c>
      <c r="E147" s="13" t="s">
        <v>39</v>
      </c>
      <c r="F147" s="16" t="s">
        <v>695</v>
      </c>
      <c r="G147" s="14" t="s">
        <v>696</v>
      </c>
      <c r="H147" s="14" t="s">
        <v>332</v>
      </c>
      <c r="I147" s="14" t="s">
        <v>106</v>
      </c>
      <c r="J147" s="14" t="s">
        <v>106</v>
      </c>
      <c r="K147" s="14"/>
      <c r="L147" s="2" t="s">
        <v>697</v>
      </c>
      <c r="M147" s="14" t="s">
        <v>698</v>
      </c>
      <c r="N147" s="14" t="s">
        <v>699</v>
      </c>
      <c r="O147" s="14" t="s">
        <v>700</v>
      </c>
      <c r="P147" s="14"/>
    </row>
    <row r="148" spans="1:16" hidden="1">
      <c r="A148" s="12" t="s">
        <v>372</v>
      </c>
      <c r="B148" s="12" t="s">
        <v>372</v>
      </c>
      <c r="C148" s="12" t="s">
        <v>372</v>
      </c>
      <c r="D148" s="12" t="s">
        <v>371</v>
      </c>
      <c r="E148" s="13" t="s">
        <v>132</v>
      </c>
      <c r="F148" s="16" t="s">
        <v>213</v>
      </c>
      <c r="G148" s="14"/>
      <c r="H148" s="14"/>
      <c r="I148" s="14" t="s">
        <v>36</v>
      </c>
      <c r="J148" s="14" t="s">
        <v>451</v>
      </c>
      <c r="K148" s="14"/>
      <c r="M148" s="14"/>
      <c r="N148" s="14"/>
      <c r="O148" s="14"/>
      <c r="P148" s="14"/>
    </row>
    <row r="149" spans="1:16" hidden="1">
      <c r="A149" s="12" t="s">
        <v>372</v>
      </c>
      <c r="B149" s="12" t="s">
        <v>371</v>
      </c>
      <c r="C149" s="12" t="s">
        <v>372</v>
      </c>
      <c r="D149" s="12" t="s">
        <v>371</v>
      </c>
      <c r="E149" s="13" t="s">
        <v>132</v>
      </c>
      <c r="F149" s="16" t="s">
        <v>214</v>
      </c>
      <c r="G149" s="14" t="s">
        <v>356</v>
      </c>
      <c r="H149" s="14" t="s">
        <v>353</v>
      </c>
      <c r="I149" s="14" t="s">
        <v>387</v>
      </c>
      <c r="J149" s="14" t="s">
        <v>387</v>
      </c>
      <c r="K149" s="14"/>
      <c r="L149" s="2" t="s">
        <v>701</v>
      </c>
      <c r="M149" s="14" t="s">
        <v>702</v>
      </c>
      <c r="N149" s="14"/>
      <c r="O149" s="14" t="s">
        <v>703</v>
      </c>
      <c r="P149" s="14"/>
    </row>
    <row r="150" spans="1:16" hidden="1">
      <c r="A150" s="12" t="s">
        <v>372</v>
      </c>
      <c r="B150" s="12" t="s">
        <v>372</v>
      </c>
      <c r="C150" s="12" t="s">
        <v>372</v>
      </c>
      <c r="D150" s="12" t="s">
        <v>371</v>
      </c>
      <c r="E150" s="13" t="s">
        <v>244</v>
      </c>
      <c r="F150" s="16" t="s">
        <v>704</v>
      </c>
      <c r="G150" s="14" t="s">
        <v>356</v>
      </c>
      <c r="H150" s="14"/>
      <c r="I150" s="14" t="s">
        <v>52</v>
      </c>
      <c r="J150" s="14" t="s">
        <v>52</v>
      </c>
      <c r="K150" s="14"/>
      <c r="L150" s="2" t="s">
        <v>515</v>
      </c>
      <c r="M150" s="14" t="s">
        <v>516</v>
      </c>
      <c r="N150" s="14" t="s">
        <v>517</v>
      </c>
      <c r="O150" s="14" t="s">
        <v>518</v>
      </c>
      <c r="P150" s="14"/>
    </row>
    <row r="151" spans="1:16" hidden="1">
      <c r="A151" s="12" t="s">
        <v>372</v>
      </c>
      <c r="B151" s="12" t="s">
        <v>372</v>
      </c>
      <c r="C151" s="12" t="s">
        <v>372</v>
      </c>
      <c r="D151" s="12" t="s">
        <v>371</v>
      </c>
      <c r="E151" s="13" t="s">
        <v>132</v>
      </c>
      <c r="F151" s="16" t="s">
        <v>215</v>
      </c>
      <c r="G151" s="14"/>
      <c r="H151" s="14"/>
      <c r="I151" s="14" t="s">
        <v>392</v>
      </c>
      <c r="J151" s="14" t="s">
        <v>392</v>
      </c>
      <c r="K151" s="14"/>
      <c r="M151" s="14"/>
      <c r="N151" s="14"/>
      <c r="O151" s="14"/>
      <c r="P151" s="14"/>
    </row>
    <row r="152" spans="1:16" hidden="1">
      <c r="A152" s="12" t="s">
        <v>372</v>
      </c>
      <c r="B152" s="12" t="s">
        <v>371</v>
      </c>
      <c r="C152" s="12" t="s">
        <v>372</v>
      </c>
      <c r="D152" s="12" t="s">
        <v>371</v>
      </c>
      <c r="E152" s="13" t="s">
        <v>39</v>
      </c>
      <c r="F152" s="16" t="s">
        <v>108</v>
      </c>
      <c r="G152" s="14"/>
      <c r="H152" s="14" t="s">
        <v>338</v>
      </c>
      <c r="I152" s="14"/>
      <c r="J152" s="14"/>
      <c r="K152" s="14"/>
      <c r="L152" s="2" t="s">
        <v>705</v>
      </c>
      <c r="M152" s="14" t="s">
        <v>706</v>
      </c>
      <c r="N152" s="14" t="s">
        <v>707</v>
      </c>
      <c r="O152" s="14"/>
      <c r="P152" s="14"/>
    </row>
    <row r="153" spans="1:16" hidden="1">
      <c r="A153" s="12" t="s">
        <v>372</v>
      </c>
      <c r="B153" s="12" t="s">
        <v>372</v>
      </c>
      <c r="C153" s="12" t="s">
        <v>372</v>
      </c>
      <c r="D153" s="12" t="s">
        <v>371</v>
      </c>
      <c r="E153" s="13" t="s">
        <v>132</v>
      </c>
      <c r="F153" s="16" t="s">
        <v>216</v>
      </c>
      <c r="G153" s="14"/>
      <c r="H153" s="14"/>
      <c r="I153" s="14" t="s">
        <v>387</v>
      </c>
      <c r="J153" s="14" t="s">
        <v>387</v>
      </c>
      <c r="K153" s="14"/>
      <c r="M153" s="14"/>
      <c r="N153" s="14"/>
      <c r="O153" s="14"/>
      <c r="P153" s="14"/>
    </row>
    <row r="154" spans="1:16" hidden="1">
      <c r="A154" s="12" t="s">
        <v>372</v>
      </c>
      <c r="B154" s="12" t="s">
        <v>372</v>
      </c>
      <c r="C154" s="12" t="s">
        <v>372</v>
      </c>
      <c r="D154" s="12" t="s">
        <v>371</v>
      </c>
      <c r="E154" s="13" t="s">
        <v>132</v>
      </c>
      <c r="F154" s="16" t="s">
        <v>217</v>
      </c>
      <c r="G154" s="14"/>
      <c r="H154" s="14"/>
      <c r="I154" s="14" t="s">
        <v>241</v>
      </c>
      <c r="J154" s="14" t="s">
        <v>241</v>
      </c>
      <c r="K154" s="14"/>
      <c r="M154" s="14"/>
      <c r="N154" s="14"/>
      <c r="O154" s="14"/>
      <c r="P154" s="14"/>
    </row>
    <row r="155" spans="1:16" hidden="1">
      <c r="A155" s="12" t="s">
        <v>372</v>
      </c>
      <c r="B155" s="12" t="s">
        <v>371</v>
      </c>
      <c r="C155" s="12" t="s">
        <v>372</v>
      </c>
      <c r="D155" s="12" t="s">
        <v>371</v>
      </c>
      <c r="E155" s="13" t="s">
        <v>132</v>
      </c>
      <c r="F155" s="16" t="s">
        <v>218</v>
      </c>
      <c r="G155" s="14"/>
      <c r="H155" s="14" t="s">
        <v>353</v>
      </c>
      <c r="I155" s="14" t="s">
        <v>387</v>
      </c>
      <c r="J155" s="14" t="s">
        <v>387</v>
      </c>
      <c r="K155" s="14"/>
      <c r="L155" s="2" t="s">
        <v>708</v>
      </c>
      <c r="M155" s="14" t="s">
        <v>709</v>
      </c>
      <c r="N155" s="14" t="s">
        <v>710</v>
      </c>
      <c r="O155" s="14" t="s">
        <v>711</v>
      </c>
      <c r="P155" s="14"/>
    </row>
    <row r="156" spans="1:16" hidden="1">
      <c r="A156" s="12" t="s">
        <v>371</v>
      </c>
      <c r="B156" s="12" t="s">
        <v>371</v>
      </c>
      <c r="C156" s="12" t="s">
        <v>372</v>
      </c>
      <c r="D156" s="12" t="s">
        <v>371</v>
      </c>
      <c r="E156" s="13" t="s">
        <v>132</v>
      </c>
      <c r="F156" s="16" t="s">
        <v>219</v>
      </c>
      <c r="G156" s="14"/>
      <c r="H156" s="14" t="s">
        <v>353</v>
      </c>
      <c r="I156" s="14" t="s">
        <v>241</v>
      </c>
      <c r="J156" s="14" t="s">
        <v>149</v>
      </c>
      <c r="K156" s="14"/>
      <c r="L156" s="2" t="s">
        <v>712</v>
      </c>
      <c r="M156" s="14" t="s">
        <v>713</v>
      </c>
      <c r="N156" s="14" t="s">
        <v>714</v>
      </c>
      <c r="O156" s="14" t="s">
        <v>715</v>
      </c>
      <c r="P156" s="14"/>
    </row>
    <row r="157" spans="1:16" hidden="1">
      <c r="A157" s="12" t="s">
        <v>372</v>
      </c>
      <c r="B157" s="12" t="s">
        <v>372</v>
      </c>
      <c r="C157" s="12" t="s">
        <v>372</v>
      </c>
      <c r="D157" s="12" t="s">
        <v>371</v>
      </c>
      <c r="E157" s="13" t="s">
        <v>132</v>
      </c>
      <c r="F157" s="16" t="s">
        <v>716</v>
      </c>
      <c r="G157" s="14"/>
      <c r="H157" s="14"/>
      <c r="I157" s="14" t="s">
        <v>392</v>
      </c>
      <c r="J157" s="14" t="s">
        <v>392</v>
      </c>
      <c r="K157" s="14"/>
      <c r="M157" s="14"/>
      <c r="N157" s="14"/>
      <c r="O157" s="14"/>
      <c r="P157" s="14"/>
    </row>
    <row r="158" spans="1:16" hidden="1">
      <c r="A158" s="12" t="s">
        <v>372</v>
      </c>
      <c r="B158" s="12" t="s">
        <v>372</v>
      </c>
      <c r="C158" s="12" t="s">
        <v>372</v>
      </c>
      <c r="D158" s="12" t="s">
        <v>371</v>
      </c>
      <c r="E158" s="13" t="s">
        <v>132</v>
      </c>
      <c r="F158" s="16" t="s">
        <v>220</v>
      </c>
      <c r="G158" s="14"/>
      <c r="H158" s="14"/>
      <c r="I158" s="14" t="s">
        <v>241</v>
      </c>
      <c r="J158" s="14" t="s">
        <v>149</v>
      </c>
      <c r="K158" s="14"/>
      <c r="M158" s="14"/>
      <c r="N158" s="14"/>
      <c r="O158" s="14"/>
      <c r="P158" s="14"/>
    </row>
    <row r="159" spans="1:16" hidden="1">
      <c r="A159" s="12" t="s">
        <v>372</v>
      </c>
      <c r="B159" s="12" t="s">
        <v>372</v>
      </c>
      <c r="C159" s="12" t="s">
        <v>372</v>
      </c>
      <c r="D159" s="12" t="s">
        <v>371</v>
      </c>
      <c r="E159" s="13" t="s">
        <v>132</v>
      </c>
      <c r="F159" s="16" t="s">
        <v>221</v>
      </c>
      <c r="G159" s="14"/>
      <c r="H159" s="14"/>
      <c r="I159" s="14" t="s">
        <v>241</v>
      </c>
      <c r="J159" s="14" t="s">
        <v>241</v>
      </c>
      <c r="K159" s="14"/>
      <c r="M159" s="14"/>
      <c r="N159" s="14"/>
      <c r="O159" s="14"/>
      <c r="P159" s="14"/>
    </row>
    <row r="160" spans="1:16" hidden="1">
      <c r="A160" s="12" t="s">
        <v>372</v>
      </c>
      <c r="B160" s="12" t="s">
        <v>372</v>
      </c>
      <c r="C160" s="12" t="s">
        <v>372</v>
      </c>
      <c r="D160" s="12" t="s">
        <v>371</v>
      </c>
      <c r="E160" s="13" t="s">
        <v>132</v>
      </c>
      <c r="F160" s="16" t="s">
        <v>222</v>
      </c>
      <c r="G160" s="14"/>
      <c r="H160" s="14"/>
      <c r="I160" s="14" t="s">
        <v>241</v>
      </c>
      <c r="J160" s="14" t="s">
        <v>137</v>
      </c>
      <c r="K160" s="14"/>
      <c r="M160" s="14"/>
      <c r="N160" s="14"/>
      <c r="O160" s="14"/>
      <c r="P160" s="14"/>
    </row>
    <row r="161" spans="1:16" hidden="1">
      <c r="A161" s="12" t="s">
        <v>372</v>
      </c>
      <c r="B161" s="12" t="s">
        <v>372</v>
      </c>
      <c r="C161" s="12" t="s">
        <v>372</v>
      </c>
      <c r="D161" s="12" t="s">
        <v>371</v>
      </c>
      <c r="E161" s="13" t="s">
        <v>132</v>
      </c>
      <c r="F161" s="16" t="s">
        <v>223</v>
      </c>
      <c r="G161" s="14"/>
      <c r="H161" s="14"/>
      <c r="I161" s="14" t="s">
        <v>392</v>
      </c>
      <c r="J161" s="14" t="s">
        <v>392</v>
      </c>
      <c r="K161" s="14"/>
      <c r="M161" s="14"/>
      <c r="N161" s="14"/>
      <c r="O161" s="14"/>
      <c r="P161" s="14"/>
    </row>
    <row r="162" spans="1:16" hidden="1">
      <c r="A162" s="12" t="s">
        <v>372</v>
      </c>
      <c r="B162" s="12" t="s">
        <v>371</v>
      </c>
      <c r="C162" s="12" t="s">
        <v>372</v>
      </c>
      <c r="D162" s="12" t="s">
        <v>371</v>
      </c>
      <c r="E162" s="13" t="s">
        <v>132</v>
      </c>
      <c r="F162" s="16" t="s">
        <v>224</v>
      </c>
      <c r="G162" s="14"/>
      <c r="H162" s="14" t="s">
        <v>337</v>
      </c>
      <c r="I162" s="14" t="s">
        <v>387</v>
      </c>
      <c r="J162" s="14" t="s">
        <v>387</v>
      </c>
      <c r="K162" s="14"/>
      <c r="L162" s="2" t="s">
        <v>717</v>
      </c>
      <c r="M162" s="14" t="s">
        <v>718</v>
      </c>
      <c r="N162" s="14" t="s">
        <v>719</v>
      </c>
      <c r="O162" s="14" t="s">
        <v>720</v>
      </c>
      <c r="P162" s="14"/>
    </row>
    <row r="163" spans="1:16" hidden="1">
      <c r="A163" s="12" t="s">
        <v>372</v>
      </c>
      <c r="B163" s="12" t="s">
        <v>372</v>
      </c>
      <c r="C163" s="12" t="s">
        <v>372</v>
      </c>
      <c r="D163" s="12" t="s">
        <v>371</v>
      </c>
      <c r="E163" s="13" t="s">
        <v>132</v>
      </c>
      <c r="F163" s="16" t="s">
        <v>225</v>
      </c>
      <c r="G163" s="14"/>
      <c r="H163" s="14"/>
      <c r="I163" s="14" t="s">
        <v>36</v>
      </c>
      <c r="J163" s="14" t="s">
        <v>125</v>
      </c>
      <c r="K163" s="14"/>
      <c r="M163" s="14"/>
      <c r="N163" s="14"/>
      <c r="O163" s="14"/>
      <c r="P163" s="14"/>
    </row>
    <row r="164" spans="1:16" hidden="1">
      <c r="A164" s="12" t="s">
        <v>372</v>
      </c>
      <c r="B164" s="12" t="s">
        <v>372</v>
      </c>
      <c r="C164" s="12" t="s">
        <v>372</v>
      </c>
      <c r="D164" s="12" t="s">
        <v>371</v>
      </c>
      <c r="E164" s="13" t="s">
        <v>132</v>
      </c>
      <c r="F164" s="16" t="s">
        <v>721</v>
      </c>
      <c r="G164" s="14"/>
      <c r="H164" s="14"/>
      <c r="I164" s="14" t="s">
        <v>36</v>
      </c>
      <c r="J164" s="14" t="s">
        <v>125</v>
      </c>
      <c r="K164" s="14"/>
      <c r="M164" s="14"/>
      <c r="N164" s="14"/>
      <c r="O164" s="14"/>
      <c r="P164" s="14"/>
    </row>
    <row r="165" spans="1:16" hidden="1">
      <c r="A165" s="12" t="s">
        <v>372</v>
      </c>
      <c r="B165" s="12" t="s">
        <v>372</v>
      </c>
      <c r="C165" s="12" t="s">
        <v>372</v>
      </c>
      <c r="D165" s="12" t="s">
        <v>371</v>
      </c>
      <c r="E165" s="13" t="s">
        <v>132</v>
      </c>
      <c r="F165" s="16" t="s">
        <v>722</v>
      </c>
      <c r="G165" s="14"/>
      <c r="H165" s="14"/>
      <c r="I165" s="14" t="s">
        <v>241</v>
      </c>
      <c r="J165" s="14" t="s">
        <v>230</v>
      </c>
      <c r="K165" s="14"/>
      <c r="M165" s="14"/>
      <c r="N165" s="14"/>
      <c r="O165" s="14"/>
      <c r="P165" s="14"/>
    </row>
    <row r="166" spans="1:16" hidden="1">
      <c r="A166" s="12" t="s">
        <v>372</v>
      </c>
      <c r="B166" s="12" t="s">
        <v>372</v>
      </c>
      <c r="C166" s="12" t="s">
        <v>372</v>
      </c>
      <c r="D166" s="12" t="s">
        <v>371</v>
      </c>
      <c r="E166" s="13" t="s">
        <v>132</v>
      </c>
      <c r="F166" s="16" t="s">
        <v>226</v>
      </c>
      <c r="G166" s="14"/>
      <c r="H166" s="14"/>
      <c r="I166" s="14" t="s">
        <v>241</v>
      </c>
      <c r="J166" s="14" t="s">
        <v>227</v>
      </c>
      <c r="K166" s="14"/>
      <c r="M166" s="14"/>
      <c r="N166" s="14"/>
      <c r="O166" s="14"/>
      <c r="P166" s="14"/>
    </row>
    <row r="167" spans="1:16" hidden="1">
      <c r="A167" s="12" t="s">
        <v>372</v>
      </c>
      <c r="B167" s="12" t="s">
        <v>372</v>
      </c>
      <c r="C167" s="12" t="s">
        <v>372</v>
      </c>
      <c r="D167" s="12" t="s">
        <v>371</v>
      </c>
      <c r="E167" s="13" t="s">
        <v>132</v>
      </c>
      <c r="F167" s="16" t="s">
        <v>228</v>
      </c>
      <c r="G167" s="14"/>
      <c r="H167" s="14"/>
      <c r="I167" s="14" t="s">
        <v>41</v>
      </c>
      <c r="J167" s="14" t="s">
        <v>41</v>
      </c>
      <c r="K167" s="14"/>
      <c r="M167" s="14"/>
      <c r="N167" s="14"/>
      <c r="O167" s="14"/>
      <c r="P167" s="14"/>
    </row>
    <row r="168" spans="1:16" hidden="1">
      <c r="A168" s="12"/>
      <c r="B168" s="12" t="s">
        <v>371</v>
      </c>
      <c r="C168" s="12" t="s">
        <v>372</v>
      </c>
      <c r="D168" s="12" t="s">
        <v>371</v>
      </c>
      <c r="E168" s="13" t="s">
        <v>9</v>
      </c>
      <c r="F168" s="16" t="s">
        <v>723</v>
      </c>
      <c r="G168" s="14" t="s">
        <v>724</v>
      </c>
      <c r="H168" s="14" t="s">
        <v>336</v>
      </c>
      <c r="I168" s="14" t="s">
        <v>387</v>
      </c>
      <c r="J168" s="14" t="s">
        <v>387</v>
      </c>
      <c r="K168" s="14"/>
      <c r="L168" s="2" t="s">
        <v>725</v>
      </c>
      <c r="M168" s="14" t="s">
        <v>726</v>
      </c>
      <c r="N168" s="14" t="s">
        <v>727</v>
      </c>
      <c r="O168" s="14" t="s">
        <v>728</v>
      </c>
      <c r="P168" s="14"/>
    </row>
    <row r="169" spans="1:16" hidden="1">
      <c r="A169" s="12"/>
      <c r="B169" s="12" t="s">
        <v>371</v>
      </c>
      <c r="C169" s="12" t="s">
        <v>372</v>
      </c>
      <c r="D169" s="12" t="s">
        <v>371</v>
      </c>
      <c r="E169" s="13" t="s">
        <v>9</v>
      </c>
      <c r="F169" s="16" t="s">
        <v>723</v>
      </c>
      <c r="G169" s="14" t="s">
        <v>729</v>
      </c>
      <c r="H169" s="14" t="s">
        <v>336</v>
      </c>
      <c r="I169" s="14" t="s">
        <v>387</v>
      </c>
      <c r="J169" s="14" t="s">
        <v>387</v>
      </c>
      <c r="K169" s="14"/>
      <c r="L169" s="2" t="s">
        <v>730</v>
      </c>
      <c r="M169" s="14" t="s">
        <v>731</v>
      </c>
      <c r="N169" s="14" t="s">
        <v>732</v>
      </c>
      <c r="O169" s="14" t="s">
        <v>733</v>
      </c>
      <c r="P169" s="14"/>
    </row>
    <row r="170" spans="1:16" hidden="1">
      <c r="A170" s="12" t="s">
        <v>371</v>
      </c>
      <c r="B170" s="12" t="s">
        <v>371</v>
      </c>
      <c r="C170" s="12" t="s">
        <v>372</v>
      </c>
      <c r="D170" s="12" t="s">
        <v>371</v>
      </c>
      <c r="E170" s="13" t="s">
        <v>9</v>
      </c>
      <c r="F170" s="16" t="s">
        <v>734</v>
      </c>
      <c r="G170" s="14" t="s">
        <v>735</v>
      </c>
      <c r="H170" s="14" t="s">
        <v>336</v>
      </c>
      <c r="I170" s="14" t="s">
        <v>387</v>
      </c>
      <c r="J170" s="14" t="s">
        <v>387</v>
      </c>
      <c r="K170" s="14"/>
      <c r="L170" s="2" t="s">
        <v>736</v>
      </c>
      <c r="M170" s="14" t="s">
        <v>737</v>
      </c>
      <c r="N170" s="14" t="s">
        <v>738</v>
      </c>
      <c r="O170" s="14" t="s">
        <v>739</v>
      </c>
      <c r="P170" s="14"/>
    </row>
    <row r="171" spans="1:16" hidden="1">
      <c r="A171" s="12" t="s">
        <v>372</v>
      </c>
      <c r="B171" s="12" t="s">
        <v>371</v>
      </c>
      <c r="C171" s="12" t="s">
        <v>372</v>
      </c>
      <c r="D171" s="12" t="s">
        <v>371</v>
      </c>
      <c r="E171" s="13" t="s">
        <v>9</v>
      </c>
      <c r="F171" s="16" t="s">
        <v>734</v>
      </c>
      <c r="G171" s="14" t="s">
        <v>740</v>
      </c>
      <c r="H171" s="14" t="s">
        <v>336</v>
      </c>
      <c r="I171" s="14" t="s">
        <v>52</v>
      </c>
      <c r="J171" s="14"/>
      <c r="K171" s="14"/>
      <c r="L171" s="2" t="s">
        <v>741</v>
      </c>
      <c r="M171" s="14" t="s">
        <v>742</v>
      </c>
      <c r="N171" s="14" t="s">
        <v>645</v>
      </c>
      <c r="O171" s="14" t="s">
        <v>743</v>
      </c>
      <c r="P171" s="14"/>
    </row>
    <row r="172" spans="1:16" hidden="1">
      <c r="A172" s="12" t="s">
        <v>371</v>
      </c>
      <c r="B172" s="12" t="s">
        <v>371</v>
      </c>
      <c r="C172" s="12" t="s">
        <v>372</v>
      </c>
      <c r="D172" s="12" t="s">
        <v>371</v>
      </c>
      <c r="E172" s="13" t="s">
        <v>9</v>
      </c>
      <c r="F172" s="16" t="s">
        <v>744</v>
      </c>
      <c r="G172" s="14" t="s">
        <v>745</v>
      </c>
      <c r="H172" s="14" t="s">
        <v>336</v>
      </c>
      <c r="I172" s="14" t="s">
        <v>387</v>
      </c>
      <c r="J172" s="14" t="s">
        <v>387</v>
      </c>
      <c r="K172" s="14"/>
      <c r="L172" s="2"/>
      <c r="M172" s="14"/>
      <c r="N172" s="14"/>
      <c r="O172" s="14"/>
      <c r="P172" s="14"/>
    </row>
    <row r="173" spans="1:16" hidden="1">
      <c r="A173" s="12"/>
      <c r="B173" s="12" t="s">
        <v>371</v>
      </c>
      <c r="C173" s="12" t="s">
        <v>372</v>
      </c>
      <c r="D173" s="12" t="s">
        <v>371</v>
      </c>
      <c r="E173" s="13" t="s">
        <v>9</v>
      </c>
      <c r="F173" s="16" t="s">
        <v>744</v>
      </c>
      <c r="G173" s="14" t="s">
        <v>746</v>
      </c>
      <c r="H173" s="14" t="s">
        <v>336</v>
      </c>
      <c r="I173" s="14" t="s">
        <v>387</v>
      </c>
      <c r="J173" s="14" t="s">
        <v>387</v>
      </c>
      <c r="K173" s="14"/>
      <c r="L173" s="2" t="s">
        <v>747</v>
      </c>
      <c r="M173" s="14" t="s">
        <v>748</v>
      </c>
      <c r="N173" s="14" t="s">
        <v>645</v>
      </c>
      <c r="O173" s="14" t="s">
        <v>749</v>
      </c>
      <c r="P173" s="14"/>
    </row>
    <row r="174" spans="1:16" hidden="1">
      <c r="A174" s="12"/>
      <c r="B174" s="12" t="s">
        <v>371</v>
      </c>
      <c r="C174" s="12" t="s">
        <v>372</v>
      </c>
      <c r="D174" s="12" t="s">
        <v>371</v>
      </c>
      <c r="E174" s="13" t="s">
        <v>9</v>
      </c>
      <c r="F174" s="16" t="s">
        <v>750</v>
      </c>
      <c r="G174" s="14" t="s">
        <v>724</v>
      </c>
      <c r="H174" s="14" t="s">
        <v>336</v>
      </c>
      <c r="I174" s="14" t="s">
        <v>387</v>
      </c>
      <c r="J174" s="14" t="s">
        <v>387</v>
      </c>
      <c r="K174" s="14"/>
      <c r="L174" s="9" t="s">
        <v>751</v>
      </c>
      <c r="M174" s="14" t="s">
        <v>752</v>
      </c>
      <c r="N174" s="14" t="s">
        <v>753</v>
      </c>
      <c r="O174" s="14" t="s">
        <v>754</v>
      </c>
      <c r="P174" s="14"/>
    </row>
    <row r="175" spans="1:16" hidden="1">
      <c r="A175" s="12" t="s">
        <v>371</v>
      </c>
      <c r="B175" s="12" t="s">
        <v>371</v>
      </c>
      <c r="C175" s="12" t="s">
        <v>372</v>
      </c>
      <c r="D175" s="12" t="s">
        <v>371</v>
      </c>
      <c r="E175" s="13" t="s">
        <v>9</v>
      </c>
      <c r="F175" s="16" t="s">
        <v>755</v>
      </c>
      <c r="G175" s="14" t="s">
        <v>756</v>
      </c>
      <c r="H175" s="14" t="s">
        <v>336</v>
      </c>
      <c r="I175" s="14" t="s">
        <v>387</v>
      </c>
      <c r="J175" s="14" t="s">
        <v>387</v>
      </c>
      <c r="K175" s="14"/>
      <c r="L175" s="2" t="s">
        <v>757</v>
      </c>
      <c r="M175" s="14" t="s">
        <v>758</v>
      </c>
      <c r="N175" s="14" t="s">
        <v>759</v>
      </c>
      <c r="O175" s="14" t="s">
        <v>760</v>
      </c>
      <c r="P175" s="14" t="s">
        <v>761</v>
      </c>
    </row>
    <row r="176" spans="1:16" hidden="1">
      <c r="A176" s="12"/>
      <c r="B176" s="12" t="s">
        <v>371</v>
      </c>
      <c r="C176" s="12" t="s">
        <v>372</v>
      </c>
      <c r="D176" s="12" t="s">
        <v>371</v>
      </c>
      <c r="E176" s="13" t="s">
        <v>9</v>
      </c>
      <c r="F176" s="16" t="s">
        <v>762</v>
      </c>
      <c r="G176" s="14" t="s">
        <v>763</v>
      </c>
      <c r="H176" s="14" t="s">
        <v>336</v>
      </c>
      <c r="I176" s="14" t="s">
        <v>387</v>
      </c>
      <c r="J176" s="14" t="s">
        <v>387</v>
      </c>
      <c r="K176" s="14"/>
      <c r="L176" s="2" t="s">
        <v>764</v>
      </c>
      <c r="M176" s="14" t="s">
        <v>765</v>
      </c>
      <c r="N176" s="14" t="s">
        <v>766</v>
      </c>
      <c r="O176" s="14" t="s">
        <v>767</v>
      </c>
      <c r="P176" s="17" t="s">
        <v>768</v>
      </c>
    </row>
    <row r="177" spans="1:16" hidden="1">
      <c r="A177" s="12"/>
      <c r="B177" s="12" t="s">
        <v>371</v>
      </c>
      <c r="C177" s="12" t="s">
        <v>372</v>
      </c>
      <c r="D177" s="12" t="s">
        <v>371</v>
      </c>
      <c r="E177" s="13" t="s">
        <v>9</v>
      </c>
      <c r="F177" s="16" t="s">
        <v>762</v>
      </c>
      <c r="G177" s="14" t="s">
        <v>769</v>
      </c>
      <c r="H177" s="14" t="s">
        <v>336</v>
      </c>
      <c r="I177" s="14" t="s">
        <v>387</v>
      </c>
      <c r="J177" s="14" t="s">
        <v>387</v>
      </c>
      <c r="K177" s="14"/>
      <c r="L177" s="2" t="s">
        <v>770</v>
      </c>
      <c r="M177" s="14"/>
      <c r="N177" s="14"/>
      <c r="O177" s="14"/>
      <c r="P177" s="14"/>
    </row>
    <row r="178" spans="1:16" hidden="1">
      <c r="A178" s="12"/>
      <c r="B178" s="12" t="s">
        <v>371</v>
      </c>
      <c r="C178" s="12" t="s">
        <v>372</v>
      </c>
      <c r="D178" s="12" t="s">
        <v>371</v>
      </c>
      <c r="E178" s="13" t="s">
        <v>9</v>
      </c>
      <c r="F178" s="14" t="s">
        <v>762</v>
      </c>
      <c r="G178" s="14" t="s">
        <v>771</v>
      </c>
      <c r="H178" s="14" t="s">
        <v>336</v>
      </c>
      <c r="I178" s="14" t="s">
        <v>387</v>
      </c>
      <c r="J178" s="14" t="s">
        <v>387</v>
      </c>
      <c r="K178" s="14"/>
      <c r="L178" s="2" t="s">
        <v>772</v>
      </c>
      <c r="M178" s="14" t="s">
        <v>773</v>
      </c>
      <c r="N178" s="14" t="s">
        <v>774</v>
      </c>
      <c r="O178" s="14" t="s">
        <v>775</v>
      </c>
      <c r="P178" s="14"/>
    </row>
    <row r="179" spans="1:16" hidden="1">
      <c r="A179" s="12"/>
      <c r="B179" s="12" t="s">
        <v>371</v>
      </c>
      <c r="C179" s="12" t="s">
        <v>372</v>
      </c>
      <c r="D179" s="12" t="s">
        <v>371</v>
      </c>
      <c r="E179" s="13" t="s">
        <v>9</v>
      </c>
      <c r="F179" s="14" t="s">
        <v>27</v>
      </c>
      <c r="G179" s="14" t="s">
        <v>776</v>
      </c>
      <c r="H179" s="14" t="s">
        <v>336</v>
      </c>
      <c r="I179" s="14" t="s">
        <v>387</v>
      </c>
      <c r="J179" s="14" t="s">
        <v>387</v>
      </c>
      <c r="K179" s="14"/>
      <c r="L179" s="2" t="s">
        <v>777</v>
      </c>
      <c r="M179" s="14" t="s">
        <v>778</v>
      </c>
      <c r="N179" s="14" t="s">
        <v>779</v>
      </c>
      <c r="O179" s="14" t="s">
        <v>780</v>
      </c>
      <c r="P179" s="14"/>
    </row>
    <row r="180" spans="1:16" hidden="1">
      <c r="A180" s="12" t="s">
        <v>372</v>
      </c>
      <c r="B180" s="12" t="s">
        <v>371</v>
      </c>
      <c r="C180" s="12" t="s">
        <v>372</v>
      </c>
      <c r="D180" s="12" t="s">
        <v>371</v>
      </c>
      <c r="E180" s="13" t="s">
        <v>39</v>
      </c>
      <c r="F180" s="14" t="s">
        <v>781</v>
      </c>
      <c r="G180" s="14"/>
      <c r="H180" s="14" t="s">
        <v>340</v>
      </c>
      <c r="I180" s="14"/>
      <c r="J180" s="14"/>
      <c r="K180" s="14"/>
      <c r="L180" s="19" t="s">
        <v>539</v>
      </c>
      <c r="M180" s="14" t="s">
        <v>644</v>
      </c>
      <c r="N180" s="14" t="s">
        <v>645</v>
      </c>
      <c r="O180" s="14" t="s">
        <v>646</v>
      </c>
      <c r="P180" s="14"/>
    </row>
    <row r="181" spans="1:16" hidden="1">
      <c r="A181" s="12" t="s">
        <v>372</v>
      </c>
      <c r="B181" s="12" t="s">
        <v>372</v>
      </c>
      <c r="C181" s="12" t="s">
        <v>372</v>
      </c>
      <c r="D181" s="12" t="s">
        <v>371</v>
      </c>
      <c r="E181" s="13" t="s">
        <v>244</v>
      </c>
      <c r="F181" s="14" t="s">
        <v>131</v>
      </c>
      <c r="G181" s="14"/>
      <c r="H181" s="14"/>
      <c r="I181" s="14" t="s">
        <v>52</v>
      </c>
      <c r="J181" s="14" t="s">
        <v>52</v>
      </c>
      <c r="K181" s="14"/>
      <c r="L181" s="24" t="s">
        <v>519</v>
      </c>
      <c r="M181" s="14" t="s">
        <v>520</v>
      </c>
      <c r="N181" s="14" t="s">
        <v>521</v>
      </c>
      <c r="O181" s="14"/>
      <c r="P181" s="14" t="s">
        <v>519</v>
      </c>
    </row>
    <row r="182" spans="1:16" hidden="1">
      <c r="A182" s="20" t="s">
        <v>372</v>
      </c>
      <c r="B182" s="20" t="s">
        <v>371</v>
      </c>
      <c r="C182" s="12" t="s">
        <v>372</v>
      </c>
      <c r="D182" s="12" t="s">
        <v>371</v>
      </c>
      <c r="E182" s="21" t="s">
        <v>132</v>
      </c>
      <c r="F182" s="22" t="s">
        <v>782</v>
      </c>
      <c r="G182" s="22"/>
      <c r="H182" s="14" t="s">
        <v>353</v>
      </c>
      <c r="I182" s="14" t="s">
        <v>41</v>
      </c>
      <c r="J182" s="22" t="s">
        <v>41</v>
      </c>
      <c r="K182" s="14"/>
      <c r="L182" s="30" t="s">
        <v>783</v>
      </c>
      <c r="M182" s="25" t="s">
        <v>784</v>
      </c>
      <c r="N182" s="25" t="s">
        <v>785</v>
      </c>
      <c r="O182" s="25" t="s">
        <v>786</v>
      </c>
      <c r="P182" s="14"/>
    </row>
    <row r="183" spans="1:16" hidden="1">
      <c r="A183" s="20" t="s">
        <v>372</v>
      </c>
      <c r="B183" s="20" t="s">
        <v>372</v>
      </c>
      <c r="C183" s="12" t="s">
        <v>372</v>
      </c>
      <c r="D183" s="12" t="s">
        <v>371</v>
      </c>
      <c r="E183" s="21" t="s">
        <v>132</v>
      </c>
      <c r="F183" s="22" t="s">
        <v>229</v>
      </c>
      <c r="G183" s="14"/>
      <c r="H183" s="14"/>
      <c r="I183" s="14" t="s">
        <v>241</v>
      </c>
      <c r="J183" s="14" t="s">
        <v>230</v>
      </c>
      <c r="K183" s="14"/>
      <c r="L183" s="27"/>
      <c r="M183" s="14"/>
      <c r="N183" s="14"/>
      <c r="O183" s="14"/>
      <c r="P183" s="14"/>
    </row>
    <row r="184" spans="1:16" hidden="1">
      <c r="A184" s="20" t="s">
        <v>372</v>
      </c>
      <c r="B184" s="20" t="s">
        <v>372</v>
      </c>
      <c r="C184" s="12" t="s">
        <v>372</v>
      </c>
      <c r="D184" s="12" t="s">
        <v>371</v>
      </c>
      <c r="E184" s="21" t="s">
        <v>132</v>
      </c>
      <c r="F184" s="23" t="s">
        <v>231</v>
      </c>
      <c r="G184" s="14"/>
      <c r="H184" s="14"/>
      <c r="I184" s="14" t="s">
        <v>387</v>
      </c>
      <c r="J184" s="14" t="s">
        <v>387</v>
      </c>
      <c r="K184" s="14"/>
      <c r="L184" s="27"/>
      <c r="M184" s="14"/>
      <c r="N184" s="14"/>
      <c r="O184" s="14"/>
      <c r="P184" s="14"/>
    </row>
    <row r="185" spans="1:16">
      <c r="A185" s="12"/>
      <c r="B185" s="12" t="s">
        <v>371</v>
      </c>
      <c r="C185" s="12" t="s">
        <v>371</v>
      </c>
      <c r="D185" s="12" t="s">
        <v>371</v>
      </c>
      <c r="E185" s="13"/>
      <c r="F185" s="14" t="s">
        <v>787</v>
      </c>
      <c r="G185" s="14"/>
      <c r="H185" s="14"/>
      <c r="I185" s="14"/>
      <c r="J185" s="14"/>
      <c r="K185" s="14"/>
      <c r="L185" s="14"/>
      <c r="M185" s="14"/>
      <c r="N185" s="14"/>
      <c r="O185" s="14"/>
      <c r="P185" s="14"/>
    </row>
    <row r="186" spans="1:16" hidden="1">
      <c r="A186" s="20"/>
      <c r="B186" s="20"/>
      <c r="C186" s="12"/>
      <c r="D186" s="12"/>
      <c r="E186" s="21"/>
      <c r="F186" s="23"/>
      <c r="G186" s="14"/>
      <c r="H186" s="14"/>
      <c r="I186" s="14"/>
      <c r="J186" s="14"/>
      <c r="K186" s="14"/>
      <c r="L186" s="14"/>
      <c r="M186" s="14"/>
      <c r="N186" s="14"/>
      <c r="O186" s="14"/>
      <c r="P186" s="14"/>
    </row>
    <row r="187" spans="1:16" hidden="1">
      <c r="A187" s="20"/>
      <c r="B187" s="20"/>
      <c r="C187" s="12"/>
      <c r="D187" s="12"/>
      <c r="E187" s="21"/>
      <c r="F187" s="23"/>
      <c r="G187" s="14"/>
      <c r="H187" s="14"/>
      <c r="I187" s="14"/>
      <c r="J187" s="14"/>
      <c r="K187" s="23"/>
      <c r="L187" s="23"/>
      <c r="M187" s="23"/>
      <c r="N187" s="23"/>
      <c r="O187" s="23"/>
      <c r="P187" s="23"/>
    </row>
  </sheetData>
  <mergeCells count="1">
    <mergeCell ref="A7:J7"/>
  </mergeCells>
  <phoneticPr fontId="8" type="noConversion"/>
  <conditionalFormatting sqref="F19">
    <cfRule type="duplicateValues" dxfId="8" priority="4"/>
  </conditionalFormatting>
  <conditionalFormatting sqref="F26">
    <cfRule type="duplicateValues" dxfId="7" priority="2"/>
  </conditionalFormatting>
  <conditionalFormatting sqref="F31">
    <cfRule type="duplicateValues" dxfId="6" priority="1"/>
  </conditionalFormatting>
  <conditionalFormatting sqref="F46:F71">
    <cfRule type="duplicateValues" dxfId="5" priority="173"/>
  </conditionalFormatting>
  <conditionalFormatting sqref="F72">
    <cfRule type="duplicateValues" dxfId="4" priority="3"/>
  </conditionalFormatting>
  <conditionalFormatting sqref="F162:F177">
    <cfRule type="duplicateValues" dxfId="3" priority="26"/>
  </conditionalFormatting>
  <conditionalFormatting sqref="F185">
    <cfRule type="duplicateValues" dxfId="2" priority="36"/>
  </conditionalFormatting>
  <conditionalFormatting sqref="F186:F187 F178:F184 F10:F18 F73:F161 F20:F25 F27:F30 F32:F45">
    <cfRule type="duplicateValues" dxfId="1" priority="21"/>
  </conditionalFormatting>
  <conditionalFormatting sqref="G19">
    <cfRule type="duplicateValues" dxfId="0" priority="5"/>
  </conditionalFormatting>
  <hyperlinks>
    <hyperlink ref="L76" r:id="rId1" xr:uid="{00000000-0004-0000-0500-000000000000}"/>
    <hyperlink ref="L88" r:id="rId2" xr:uid="{00000000-0004-0000-0500-000001000000}"/>
    <hyperlink ref="P176" r:id="rId3" xr:uid="{00000000-0004-0000-0500-000002000000}"/>
    <hyperlink ref="O43" r:id="rId4" xr:uid="{00000000-0004-0000-0500-000003000000}"/>
    <hyperlink ref="O178" r:id="rId5" xr:uid="{00000000-0004-0000-0500-000004000000}"/>
  </hyperlinks>
  <pageMargins left="0.7" right="0.7" top="0.75" bottom="0.75" header="0.3" footer="0.3"/>
  <pageSetup orientation="portrait" r:id="rId6"/>
  <drawing r:id="rId7"/>
  <tableParts count="1">
    <tablePart r:id="rId8"/>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Validación!$A$31:$A$35</xm:f>
          </x14:formula1>
          <xm:sqref>E10:E187</xm:sqref>
        </x14:dataValidation>
        <x14:dataValidation type="list" allowBlank="1" showInputMessage="1" showErrorMessage="1" xr:uid="{00000000-0002-0000-0500-000001000000}">
          <x14:formula1>
            <xm:f>Validación!$A$42:$A$67</xm:f>
          </x14:formula1>
          <xm:sqref>H10:H187</xm:sqref>
        </x14:dataValidation>
        <x14:dataValidation type="list" allowBlank="1" showInputMessage="1" showErrorMessage="1" xr:uid="{00000000-0002-0000-0500-000002000000}">
          <x14:formula1>
            <xm:f>Validación!#REF!</xm:f>
          </x14:formula1>
          <xm:sqref>J10:J29 J31:J183</xm:sqref>
        </x14:dataValidation>
        <x14:dataValidation type="list" allowBlank="1" showInputMessage="1" showErrorMessage="1" xr:uid="{00000000-0002-0000-0500-000003000000}">
          <x14:formula1>
            <xm:f>Validación!$A$3:$A$25</xm:f>
          </x14:formula1>
          <xm:sqref>I185:K187 J184:K184 I31:I163 I10:I29 I165:I184 J30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725e4e8-9c95-4c07-9815-ed8f1bf9567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169EE6E94C2C4FB6AD5B025F471227" ma:contentTypeVersion="17" ma:contentTypeDescription="Create a new document." ma:contentTypeScope="" ma:versionID="daad4b7eab299cab1a831f428eef9425">
  <xsd:schema xmlns:xsd="http://www.w3.org/2001/XMLSchema" xmlns:xs="http://www.w3.org/2001/XMLSchema" xmlns:p="http://schemas.microsoft.com/office/2006/metadata/properties" xmlns:ns3="2725e4e8-9c95-4c07-9815-ed8f1bf9567c" xmlns:ns4="7d689971-b59b-4e8a-9e67-d23443003f3f" targetNamespace="http://schemas.microsoft.com/office/2006/metadata/properties" ma:root="true" ma:fieldsID="a98b7b13a819a34e4fc299a8dc429bd6" ns3:_="" ns4:_="">
    <xsd:import namespace="2725e4e8-9c95-4c07-9815-ed8f1bf9567c"/>
    <xsd:import namespace="7d689971-b59b-4e8a-9e67-d23443003f3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25e4e8-9c95-4c07-9815-ed8f1bf956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689971-b59b-4e8a-9e67-d23443003f3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EE432A-73E7-401C-BF9C-B9967B4AC7D4}">
  <ds:schemaRefs>
    <ds:schemaRef ds:uri="http://schemas.microsoft.com/sharepoint/v3/contenttype/forms"/>
  </ds:schemaRefs>
</ds:datastoreItem>
</file>

<file path=customXml/itemProps2.xml><?xml version="1.0" encoding="utf-8"?>
<ds:datastoreItem xmlns:ds="http://schemas.openxmlformats.org/officeDocument/2006/customXml" ds:itemID="{880E2B5B-29F8-4D50-8FC4-446A74D15EAE}">
  <ds:schemaRefs>
    <ds:schemaRef ds:uri="7d689971-b59b-4e8a-9e67-d23443003f3f"/>
    <ds:schemaRef ds:uri="http://purl.org/dc/term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infopath/2007/PartnerControls"/>
    <ds:schemaRef ds:uri="2725e4e8-9c95-4c07-9815-ed8f1bf9567c"/>
    <ds:schemaRef ds:uri="http://schemas.microsoft.com/office/2006/metadata/properties"/>
  </ds:schemaRefs>
</ds:datastoreItem>
</file>

<file path=customXml/itemProps3.xml><?xml version="1.0" encoding="utf-8"?>
<ds:datastoreItem xmlns:ds="http://schemas.openxmlformats.org/officeDocument/2006/customXml" ds:itemID="{042C2F7C-4BE8-46F9-A9B9-A261AB009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25e4e8-9c95-4c07-9815-ed8f1bf9567c"/>
    <ds:schemaRef ds:uri="7d689971-b59b-4e8a-9e67-d23443003f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Matríz de actores</vt:lpstr>
      <vt:lpstr>Gráficas</vt:lpstr>
      <vt:lpstr>Principales entidades</vt:lpstr>
      <vt:lpstr>Hoja2</vt:lpstr>
      <vt:lpstr>Validación</vt:lpstr>
      <vt:lpstr>Invitaciones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P</dc:creator>
  <cp:keywords/>
  <dc:description/>
  <cp:lastModifiedBy>Jhossep Gustavo Ramirez Roldan</cp:lastModifiedBy>
  <cp:revision/>
  <dcterms:created xsi:type="dcterms:W3CDTF">2021-09-29T16:39:37Z</dcterms:created>
  <dcterms:modified xsi:type="dcterms:W3CDTF">2024-07-23T21:21:00Z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0x01010059169EE6E94C2C4FB6AD5B025F471227</vt:lpwstr>
  </property>
</Properties>
</file>